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6" windowWidth="15156" windowHeight="8136" tabRatio="847" activeTab="4"/>
  </bookViews>
  <sheets>
    <sheet name="Upute" sheetId="18" r:id="rId1"/>
    <sheet name="Smjernice COOR" sheetId="19" r:id="rId2"/>
    <sheet name="Prihodi" sheetId="17" r:id="rId3"/>
    <sheet name="Sheet1" sheetId="20" r:id="rId4"/>
    <sheet name="Rashodi" sheetId="1" r:id="rId5"/>
  </sheets>
  <definedNames>
    <definedName name="_xlnm.Print_Titles" localSheetId="4">Rashodi!$1:$2</definedName>
  </definedNames>
  <calcPr calcId="145621"/>
</workbook>
</file>

<file path=xl/calcChain.xml><?xml version="1.0" encoding="utf-8"?>
<calcChain xmlns="http://schemas.openxmlformats.org/spreadsheetml/2006/main">
  <c r="E99" i="1" l="1"/>
  <c r="D99" i="1"/>
  <c r="C99" i="1"/>
  <c r="C15" i="1" l="1"/>
  <c r="D108" i="1"/>
  <c r="E108" i="1"/>
  <c r="C108" i="1"/>
  <c r="E5" i="17"/>
  <c r="D5" i="17"/>
  <c r="C5" i="17"/>
  <c r="E104" i="1"/>
  <c r="D104" i="1"/>
  <c r="C104" i="1"/>
  <c r="E67" i="1"/>
  <c r="D67" i="1"/>
  <c r="C67" i="1"/>
  <c r="E81" i="1"/>
  <c r="D81" i="1"/>
  <c r="C81" i="1"/>
  <c r="E87" i="1"/>
  <c r="D87" i="1"/>
  <c r="C87" i="1"/>
  <c r="E25" i="1"/>
  <c r="D25" i="1"/>
  <c r="E15" i="1"/>
  <c r="D15" i="1"/>
  <c r="E111" i="1" l="1"/>
  <c r="E113" i="1"/>
  <c r="D111" i="1"/>
  <c r="D112" i="1"/>
  <c r="E112" i="1"/>
  <c r="D113" i="1"/>
  <c r="E88" i="1"/>
  <c r="D88" i="1"/>
  <c r="C88" i="1"/>
  <c r="D109" i="1"/>
  <c r="D26" i="1"/>
  <c r="E109" i="1"/>
  <c r="E26" i="1"/>
  <c r="C109" i="1"/>
  <c r="C25" i="1"/>
  <c r="C112" i="1" s="1"/>
  <c r="C113" i="1"/>
  <c r="C111" i="1" l="1"/>
  <c r="C26" i="1"/>
</calcChain>
</file>

<file path=xl/sharedStrings.xml><?xml version="1.0" encoding="utf-8"?>
<sst xmlns="http://schemas.openxmlformats.org/spreadsheetml/2006/main" count="160" uniqueCount="131">
  <si>
    <t>Konto</t>
  </si>
  <si>
    <t>Naziv</t>
  </si>
  <si>
    <t>Napomena</t>
  </si>
  <si>
    <t xml:space="preserve">Izvor sredstava CENTAR ZA ODGOJ, OBRAZOVANJE I REHABILITACIJU </t>
  </si>
  <si>
    <t xml:space="preserve">Izvor sredstava GRAD KRIŽEVCI </t>
  </si>
  <si>
    <t xml:space="preserve">Plaće za zaposlene </t>
  </si>
  <si>
    <t xml:space="preserve">Darovi </t>
  </si>
  <si>
    <t xml:space="preserve">Doprinosi za mirovinsko osiguranje </t>
  </si>
  <si>
    <t xml:space="preserve">Doprinosi za obvezno zdravstveno osiguranje </t>
  </si>
  <si>
    <t>Naknade za prijevoz na posao i s posla</t>
  </si>
  <si>
    <t xml:space="preserve">Namirnice </t>
  </si>
  <si>
    <t xml:space="preserve">Doprinosi za obvezno osiguranje u slučaju nezaposlenosti </t>
  </si>
  <si>
    <t xml:space="preserve">Doprinosi za zapošljavanje </t>
  </si>
  <si>
    <t xml:space="preserve">Naknade za prijevoz na posao i s posla </t>
  </si>
  <si>
    <t>Ostali nespomenuti rashodi poslovanja</t>
  </si>
  <si>
    <t xml:space="preserve">Dnevnice za službeni put u zemlji </t>
  </si>
  <si>
    <t xml:space="preserve">Naknade za prijevoz na službenom putu u zemlji </t>
  </si>
  <si>
    <t>Seminari, savjetovanja i simpoziji</t>
  </si>
  <si>
    <t xml:space="preserve">Tečajevi i stručni ispiti </t>
  </si>
  <si>
    <t xml:space="preserve">Uredski materijal </t>
  </si>
  <si>
    <t xml:space="preserve">Materijal i sredstva za čišćenje i održavanje </t>
  </si>
  <si>
    <t xml:space="preserve">Službena, radna i zaštitna odjeća i obuća </t>
  </si>
  <si>
    <t xml:space="preserve">Materijal za higijenske potrebe i njegu </t>
  </si>
  <si>
    <t xml:space="preserve">Električna energija </t>
  </si>
  <si>
    <t xml:space="preserve">Plin </t>
  </si>
  <si>
    <t>Materijal i dijelovi za tekuće i inveticijsko održavanje građevinskih objekata</t>
  </si>
  <si>
    <t>Materijal i dijelovi za tekuće i investicijsko održavanje postrojenja i opreme</t>
  </si>
  <si>
    <t>Materijal i dijelovi za tekuće i investicijsko održavanje transportnih sredstava</t>
  </si>
  <si>
    <t xml:space="preserve">Ostali materijal i dijelovi za tekuće i investicijsko održavanje </t>
  </si>
  <si>
    <t xml:space="preserve">Sitni inventar </t>
  </si>
  <si>
    <t xml:space="preserve">Auto gume </t>
  </si>
  <si>
    <t xml:space="preserve">Usluge telefona, telefaksa </t>
  </si>
  <si>
    <t xml:space="preserve">Poštarina (pisma, tiskanice i sl.) </t>
  </si>
  <si>
    <t xml:space="preserve">Usluge tekućeg i investicijskog održavanja građevinskih objekata </t>
  </si>
  <si>
    <t xml:space="preserve">Usluge tekućeg i investicijskog održavanja postrojenja i opreme </t>
  </si>
  <si>
    <t xml:space="preserve">Usluge tekućeg i investicijskog održavanja prijevoznih sredstava </t>
  </si>
  <si>
    <t xml:space="preserve">Ostale usluge tekućeg i investicijskog održavanja </t>
  </si>
  <si>
    <t xml:space="preserve">Ostale usluge promidžbe i informiranja </t>
  </si>
  <si>
    <t xml:space="preserve">Opskrba vodom </t>
  </si>
  <si>
    <t xml:space="preserve">Iznošenje i odvoz smeća </t>
  </si>
  <si>
    <t xml:space="preserve">Ostale komunalne usluge </t>
  </si>
  <si>
    <t xml:space="preserve">Obvezni i preventivni zdravstveni pregledi zaposlenika </t>
  </si>
  <si>
    <t xml:space="preserve">Laboratorijske usluge </t>
  </si>
  <si>
    <t>Ostale zdravstvene i veterinarske usluge</t>
  </si>
  <si>
    <t xml:space="preserve">Film i izrada fotografija </t>
  </si>
  <si>
    <t xml:space="preserve">Premije osiguranja prijevoznih sredstava </t>
  </si>
  <si>
    <t xml:space="preserve">Premije osiguranja ostale imovine </t>
  </si>
  <si>
    <t xml:space="preserve">Reprezentacija </t>
  </si>
  <si>
    <t xml:space="preserve">Tuzemne članarine </t>
  </si>
  <si>
    <t xml:space="preserve">Ostali nespomenuti rashodi poslovanja </t>
  </si>
  <si>
    <t xml:space="preserve">Usluge banaka </t>
  </si>
  <si>
    <t xml:space="preserve">Zatezne kamate iz poslovnih odnosa i drugo </t>
  </si>
  <si>
    <t>Namirnice</t>
  </si>
  <si>
    <t>Izvor sredstava GRAD KRIŽEVCI</t>
  </si>
  <si>
    <t>Plan za 2013.</t>
  </si>
  <si>
    <t>Projekcije 
za 2014.</t>
  </si>
  <si>
    <t>Projekcije 
za 2015.</t>
  </si>
  <si>
    <t>Ukupno</t>
  </si>
  <si>
    <t>Ukupno plan rashoda</t>
  </si>
  <si>
    <t>od čega izvor sredstava Grad Križevci:</t>
  </si>
  <si>
    <t>od čega izvor sredstava COOR:</t>
  </si>
  <si>
    <t>Prihodi za financiranje rashoda poslovanja</t>
  </si>
  <si>
    <t>Prihodi za financiranje rashoda za nabavu nefinancijske imovine</t>
  </si>
  <si>
    <t>Dodavanje novog konta</t>
  </si>
  <si>
    <t>Ostale usluge za komunikaciju i prijevoz</t>
  </si>
  <si>
    <t>Ostali materijal za potrebe redovnog poslovanja</t>
  </si>
  <si>
    <t>Električna energija</t>
  </si>
  <si>
    <t>Plin</t>
  </si>
  <si>
    <t>Usluge telefona, telefaksa</t>
  </si>
  <si>
    <t>Usluge tekućeg i investicijskog održavanja postrojenja i opreme</t>
  </si>
  <si>
    <t>Film i izrada fotografija</t>
  </si>
  <si>
    <t>Vremenski plan</t>
  </si>
  <si>
    <t>Dodavanje novog programa, potprograma ili projekta</t>
  </si>
  <si>
    <t>Jednako kao i dodavanje novog konta.</t>
  </si>
  <si>
    <t>Brisanje konta</t>
  </si>
  <si>
    <t>Način dostave</t>
  </si>
  <si>
    <t>Strategija razvoja Grada Križevaca za razdoblje od 2013. do 2018. godine</t>
  </si>
  <si>
    <t xml:space="preserve">
Pod Prioritetom 2: Ulaganje u znanje i zapošljavanje u Strategiji razvoja Grada planirana je mjera 2.1. Unaprjeđenje predškolskog, osnovnog i srednjoškolskog obrazovanja. 
Centar za odgoj, obrazovanje i rehabilitaciju Križevci zadužen je za sudjelovanje u sljedećim projektima, koje je potrebno planirati i u njegovom Financijskom planu u 2013. godini, odnosno u narednim godinama:
Projekt 35: Gradnja i obnova infrastrukture osnovnih škola
Projekt 36: Modernizacija računalne i tehničke opreme za učenike
Projekt 37: Unaprjeđenje osnovnoškolskih odgojno-obrazovnih programa
</t>
  </si>
  <si>
    <t>Voditeljica računovodstva</t>
  </si>
  <si>
    <t>Ravnateljica</t>
  </si>
  <si>
    <t>Gordana Lončarić</t>
  </si>
  <si>
    <t>Marija Prodan</t>
  </si>
  <si>
    <t>Financijski okvir za planiranje rashoda kojima je izvor minimalni zakonski standard - decentralizirane funkcije</t>
  </si>
  <si>
    <t>Financijski okvir za planiranje kapitalnih ulaganja - decentralizirane funkcije</t>
  </si>
  <si>
    <t>Financijski okvir za program socijalne pomoći obiteljima i kućanstvima - izvor sredstava Grad Križevci</t>
  </si>
  <si>
    <t>Financijski okvir za planiranje rashoda predškolskog odgoja i obrazovanja - izvor Grad Križevci</t>
  </si>
  <si>
    <t>Financijski okvir za planiranje rashoda iznad zakonskog standarda - državni proračun (didaktika, namirnice, prijevoz)</t>
  </si>
  <si>
    <r>
      <t xml:space="preserve">
E-mailom na sljedeće adrese:
</t>
    </r>
    <r>
      <rPr>
        <sz val="12"/>
        <color rgb="FF7030A0"/>
        <rFont val="Calibri"/>
        <family val="2"/>
        <charset val="238"/>
        <scheme val="minor"/>
      </rPr>
      <t xml:space="preserve">     procelnik-dd@krizevci.hr
     financije@krizevci.hr
     zeljka.rasidovic@krizevci.hr
     marija.podolski@krizevci.hr</t>
    </r>
    <r>
      <rPr>
        <sz val="12"/>
        <color theme="1"/>
        <rFont val="Calibri"/>
        <family val="2"/>
        <scheme val="minor"/>
      </rPr>
      <t xml:space="preserve">
Isprintane tablice ovjerene od strane voditelja računovodstva i ravnatelja ustanove dostaviti pročelniku UO za društvene djelatnosti i pročelniku UO za gospodarstvo i financije.
</t>
    </r>
  </si>
  <si>
    <t>20.000,00 kuna</t>
  </si>
  <si>
    <t>Financijski okvir za planiranje rashoda kojima je izvor financiranja Centar za odgoj, obrazovanje i rehabilitaciju Križevci</t>
  </si>
  <si>
    <t>Obavezno navesti izvor i konto prihoda</t>
  </si>
  <si>
    <t>280.000,00 kuna</t>
  </si>
  <si>
    <t>Projekcije 
za 2016.</t>
  </si>
  <si>
    <r>
      <rPr>
        <b/>
        <sz val="20"/>
        <color rgb="FF7030A0"/>
        <rFont val="Calibri"/>
        <family val="2"/>
        <charset val="238"/>
        <scheme val="minor"/>
      </rPr>
      <t xml:space="preserve">SMJERNICE </t>
    </r>
    <r>
      <rPr>
        <b/>
        <sz val="16"/>
        <color rgb="FF7030A0"/>
        <rFont val="Calibri"/>
        <family val="2"/>
        <scheme val="minor"/>
      </rPr>
      <t xml:space="preserve">
ZA IZRADU FINANCIJSKOG PLANA CENTRA ZA ODGOJ, OBRAZOVANJE I REHABILITACIJU KRIŽEVCI 
ZA 2014. GODINU
</t>
    </r>
  </si>
  <si>
    <t>Program 3007 Osnovnoškolski odgoj i obrazovanje u Centru za odgoj, obrazovanje i rehabilitaciju Križevci</t>
  </si>
  <si>
    <t>Glavni program I 01 OSNOVNOŠKOLSKI ODGOJ I OBRAZOVANJE KOD PRORAČUNSKIH KORISNIKA</t>
  </si>
  <si>
    <t>Aktivnost A 300701 Predškolski odgoj i obrazovanje</t>
  </si>
  <si>
    <t>Aktivnost A 300701 - UKUPNO</t>
  </si>
  <si>
    <t>Aktivnost A 300702 Osnovnoškolski odgoj i obrazovanje - rashodi zakonskog standarda</t>
  </si>
  <si>
    <t>A 300703 Osnovnoškolski odgoj i obrazovanje - rashodi iznad zakonskog standarda</t>
  </si>
  <si>
    <t>Aktivnost A 300703 - UKUPNO</t>
  </si>
  <si>
    <t>Projekt K 300705 Ulaganje u prostore i opremu Centra za odgoj, obrazovanje i rehabilitaciju</t>
  </si>
  <si>
    <t>Projekt K 300705 - UKUPNO</t>
  </si>
  <si>
    <r>
      <rPr>
        <b/>
        <sz val="20"/>
        <color rgb="FF7030A0"/>
        <rFont val="Calibri"/>
        <family val="2"/>
        <charset val="238"/>
        <scheme val="minor"/>
      </rPr>
      <t xml:space="preserve">UPUTE </t>
    </r>
    <r>
      <rPr>
        <b/>
        <sz val="16"/>
        <color rgb="FF7030A0"/>
        <rFont val="Calibri"/>
        <family val="2"/>
        <charset val="238"/>
        <scheme val="minor"/>
      </rPr>
      <t xml:space="preserve">
ZA IZRADU FINANCIJSKOG PLANA ZA 2014. GODINU I PROJEKCIJA ZA 2015. I 2016. GODINU
</t>
    </r>
  </si>
  <si>
    <r>
      <t xml:space="preserve">
Rok za dostavljanje financijskog plana proračunskog korisnika: 
</t>
    </r>
    <r>
      <rPr>
        <sz val="12"/>
        <color rgb="FFFF0000"/>
        <rFont val="Calibri"/>
        <family val="2"/>
        <scheme val="minor"/>
      </rPr>
      <t xml:space="preserve">petak 11.10.2013. u 12,00 sati. 
</t>
    </r>
  </si>
  <si>
    <r>
      <t xml:space="preserve">
Ukoliko je potrebno dodati novi konto kod prihoda ili kod rashoda, potrebno je ispuniti postojeće tablice sa svim ostalim elementima te se tada javiti u UO za gospodarstvo i financije na telefon </t>
    </r>
    <r>
      <rPr>
        <sz val="12"/>
        <color rgb="FF7030A0"/>
        <rFont val="Calibri"/>
        <family val="2"/>
        <charset val="238"/>
        <scheme val="minor"/>
      </rPr>
      <t>628-964</t>
    </r>
    <r>
      <rPr>
        <sz val="12"/>
        <color theme="1"/>
        <rFont val="Calibri"/>
        <family val="2"/>
        <scheme val="minor"/>
      </rPr>
      <t xml:space="preserve"> ili na e-mail </t>
    </r>
    <r>
      <rPr>
        <u/>
        <sz val="12"/>
        <color rgb="FF7030A0"/>
        <rFont val="Calibri"/>
        <family val="2"/>
        <charset val="238"/>
        <scheme val="minor"/>
      </rPr>
      <t>marija.podolski@krizevci.hr</t>
    </r>
    <r>
      <rPr>
        <sz val="12"/>
        <color rgb="FFFF0000"/>
        <rFont val="Calibri"/>
        <family val="2"/>
        <charset val="238"/>
        <scheme val="minor"/>
      </rPr>
      <t xml:space="preserve"> </t>
    </r>
    <r>
      <rPr>
        <sz val="12"/>
        <color theme="1"/>
        <rFont val="Calibri"/>
        <family val="2"/>
        <scheme val="minor"/>
      </rPr>
      <t xml:space="preserve">te e-mailom dostaviti popunjene tablice i popis konta zajedno sa planiranim iznosima, koje je potrebno dodati. 
Nakon što su unesena tražena nova konta, mailom će korisniku biti vraćene tablice, koje je potrebno pregledati te dostaviti. 
Dodavanje novog konta moguće je zatražiti zaključno sa četvrtkom 10.10.2013.
</t>
    </r>
  </si>
  <si>
    <t>Ukoliko u 2014. godini neki od konta koji se nalazi u tablici nije potreban, ostaviti prazno.</t>
  </si>
  <si>
    <t>226.957,00 kuna</t>
  </si>
  <si>
    <t>21.756,00 kuna</t>
  </si>
  <si>
    <t>sukladno odobrenju (za 2013. godinu: 440.465,00 kuna)</t>
  </si>
  <si>
    <r>
      <t xml:space="preserve">
Za 2013. godinu Centar za odgoj, obrazovanje i rehabilitaciju Križevci je planirao 116.575,00 kuna vlastitih prihoda, što je izmjenama i dopunama Proračuna povećano na 126.575,00 kuna.
Ostvarenje vlastitih prihoda u razdoblju 01.01.-31.03.2013:   </t>
    </r>
    <r>
      <rPr>
        <sz val="12"/>
        <color rgb="FFFF0000"/>
        <rFont val="Calibri"/>
        <family val="2"/>
        <scheme val="minor"/>
      </rPr>
      <t>34.262,98</t>
    </r>
    <r>
      <rPr>
        <sz val="12"/>
        <color theme="1"/>
        <rFont val="Calibri"/>
        <family val="2"/>
        <scheme val="minor"/>
      </rPr>
      <t xml:space="preserve">
Ostvarenje vlastitih prihoda u razdoblju 01.01.-30.06.2013:   </t>
    </r>
    <r>
      <rPr>
        <sz val="12"/>
        <color rgb="FFFF0000"/>
        <rFont val="Calibri"/>
        <family val="2"/>
        <scheme val="minor"/>
      </rPr>
      <t>63.514,85</t>
    </r>
    <r>
      <rPr>
        <sz val="12"/>
        <color theme="1"/>
        <rFont val="Calibri"/>
        <family val="2"/>
        <scheme val="minor"/>
      </rPr>
      <t xml:space="preserve">
Ostvarenje vlastitih prihoda u razdoblju 01.01.-30.09.2013:   </t>
    </r>
    <r>
      <rPr>
        <sz val="12"/>
        <color rgb="FFFF0000"/>
        <rFont val="Calibri"/>
        <family val="2"/>
        <scheme val="minor"/>
      </rPr>
      <t>83.865,72</t>
    </r>
    <r>
      <rPr>
        <sz val="12"/>
        <color theme="1"/>
        <rFont val="Calibri"/>
        <family val="2"/>
        <scheme val="minor"/>
      </rPr>
      <t xml:space="preserve">
Napomena: u razdoblju 01.01.-30.09.2012. ostvareno je 154.541,39 kuna vlastitih prihoda - u prvih devet mjeseci 2013. godine ostvareno je 83.865,72 kuna, što je za 70.675,67 kuna manje nego u istom razdoblju u 2012. godini.
Prateći dinamiku ostvarivanja vlastitih prihoda Centra u 2013. godini, moguće je očekivati njihovo ostvarenje na godišnjoj razini u iznosu </t>
    </r>
    <r>
      <rPr>
        <b/>
        <sz val="12"/>
        <color rgb="FFFF0000"/>
        <rFont val="Calibri"/>
        <family val="2"/>
        <charset val="238"/>
        <scheme val="minor"/>
      </rPr>
      <t>120.000,00 kuna.</t>
    </r>
    <r>
      <rPr>
        <sz val="12"/>
        <color theme="1"/>
        <rFont val="Calibri"/>
        <family val="2"/>
        <scheme val="minor"/>
      </rPr>
      <t xml:space="preserve">
Predlaže se planiranje vlastitih prihoda za 2014. godinu na istoj razini.
</t>
    </r>
  </si>
  <si>
    <t>Zvjezdana Babić</t>
  </si>
  <si>
    <t>Ovo možda na konto 65264 (sufinanciranje cijene usluge, participacije,)</t>
  </si>
  <si>
    <t xml:space="preserve">Zadruga, </t>
  </si>
  <si>
    <t>Plan za 2015.</t>
  </si>
  <si>
    <t>Projekcije 
za 2017.</t>
  </si>
  <si>
    <t xml:space="preserve">A 300703 Osnovnoškolsko obrazovanje rashodi iznad zakonskog standarda </t>
  </si>
  <si>
    <t>plaće za zaposlene</t>
  </si>
  <si>
    <t>pomagač u nastavi</t>
  </si>
  <si>
    <t>doprinosi za obvezno zdravstveno osiguranje</t>
  </si>
  <si>
    <t>doprrinosi za zapošljavanje</t>
  </si>
  <si>
    <t>uredski materijal</t>
  </si>
  <si>
    <t>Logoped</t>
  </si>
  <si>
    <t>ugovori o djelu</t>
  </si>
  <si>
    <t>naMIRNICE</t>
  </si>
  <si>
    <t>Plaće za zaposlene</t>
  </si>
  <si>
    <t>Doprinosi za osnovnno zdravstveno osiguranje</t>
  </si>
  <si>
    <t>Doprinosi za zapošljavanje</t>
  </si>
  <si>
    <t>Dodatna ulaganja na građevinskim objektima</t>
  </si>
  <si>
    <t>didaktika MZOS</t>
  </si>
  <si>
    <t>besplatna prehrana</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</si>
</sst>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38"/>
      <scheme val="minor"/>
    </font>
    <font>
      <b/>
      <sz val="12"/>
      <color theme="1"/>
      <name val="Calibri"/>
      <family val="2"/>
      <scheme val="minor"/>
    </font>
    <font>
      <sz val="12"/>
      <color theme="1"/>
      <name val="Calibri"/>
      <family val="2"/>
      <scheme val="minor"/>
    </font>
    <font>
      <sz val="12"/>
      <color rgb="FF000000"/>
      <name val="Calibri"/>
      <family val="2"/>
      <scheme val="minor"/>
    </font>
    <font>
      <sz val="10"/>
      <color theme="1"/>
      <name val="Calibri"/>
      <family val="2"/>
      <scheme val="minor"/>
    </font>
    <font>
      <b/>
      <sz val="12"/>
      <color rgb="FF000000"/>
      <name val="Calibri"/>
      <family val="2"/>
      <scheme val="minor"/>
    </font>
    <font>
      <sz val="12"/>
      <color rgb="FFFF0000"/>
      <name val="Calibri"/>
      <family val="2"/>
      <scheme val="minor"/>
    </font>
    <font>
      <b/>
      <sz val="11"/>
      <color theme="1"/>
      <name val="Calibri"/>
      <family val="2"/>
      <scheme val="minor"/>
    </font>
    <font>
      <b/>
      <sz val="12"/>
      <name val="Calibri"/>
      <family val="2"/>
      <scheme val="minor"/>
    </font>
    <font>
      <sz val="10"/>
      <color theme="1"/>
      <name val="Calibri"/>
      <family val="2"/>
      <charset val="238"/>
      <scheme val="minor"/>
    </font>
    <font>
      <sz val="11"/>
      <name val="Calibri"/>
      <family val="2"/>
      <scheme val="minor"/>
    </font>
    <font>
      <b/>
      <sz val="11"/>
      <name val="Calibri"/>
      <family val="2"/>
      <scheme val="minor"/>
    </font>
    <font>
      <sz val="12"/>
      <color theme="1"/>
      <name val="Calibri"/>
      <family val="2"/>
      <charset val="238"/>
      <scheme val="minor"/>
    </font>
    <font>
      <b/>
      <sz val="12"/>
      <name val="Calibri"/>
      <family val="2"/>
      <charset val="238"/>
      <scheme val="minor"/>
    </font>
    <font>
      <b/>
      <sz val="12"/>
      <color rgb="FF7030A0"/>
      <name val="Calibri"/>
      <family val="2"/>
      <scheme val="minor"/>
    </font>
    <font>
      <sz val="12"/>
      <color rgb="FF7030A0"/>
      <name val="Calibri"/>
      <family val="2"/>
      <scheme val="minor"/>
    </font>
    <font>
      <sz val="12"/>
      <color rgb="FFFF0000"/>
      <name val="Calibri"/>
      <family val="2"/>
      <charset val="238"/>
      <scheme val="minor"/>
    </font>
    <font>
      <sz val="11"/>
      <color rgb="FF7030A0"/>
      <name val="Calibri"/>
      <family val="2"/>
      <scheme val="minor"/>
    </font>
    <font>
      <sz val="10"/>
      <color rgb="FF7030A0"/>
      <name val="Calibri"/>
      <family val="2"/>
      <scheme val="minor"/>
    </font>
    <font>
      <b/>
      <sz val="16"/>
      <color rgb="FF7030A0"/>
      <name val="Calibri"/>
      <family val="2"/>
      <charset val="238"/>
      <scheme val="minor"/>
    </font>
    <font>
      <b/>
      <sz val="20"/>
      <color rgb="FF7030A0"/>
      <name val="Calibri"/>
      <family val="2"/>
      <charset val="238"/>
      <scheme val="minor"/>
    </font>
    <font>
      <b/>
      <sz val="14"/>
      <color rgb="FF7030A0"/>
      <name val="Calibri"/>
      <family val="2"/>
      <scheme val="minor"/>
    </font>
    <font>
      <sz val="12"/>
      <color rgb="FF7030A0"/>
      <name val="Calibri"/>
      <family val="2"/>
      <charset val="238"/>
      <scheme val="minor"/>
    </font>
    <font>
      <u/>
      <sz val="12"/>
      <color rgb="FF7030A0"/>
      <name val="Calibri"/>
      <family val="2"/>
      <charset val="238"/>
      <scheme val="minor"/>
    </font>
    <font>
      <b/>
      <sz val="16"/>
      <color rgb="FF7030A0"/>
      <name val="Calibri"/>
      <family val="2"/>
      <scheme val="minor"/>
    </font>
    <font>
      <b/>
      <sz val="12"/>
      <color rgb="FFFF0000"/>
      <name val="Calibri"/>
      <family val="2"/>
      <charset val="238"/>
      <scheme val="minor"/>
    </font>
    <font>
      <b/>
      <sz val="12"/>
      <color theme="1"/>
      <name val="Calibri"/>
      <family val="2"/>
      <charset val="238"/>
      <scheme val="minor"/>
    </font>
    <font>
      <b/>
      <sz val="11"/>
      <color rgb="FF7030A0"/>
      <name val="Calibri"/>
      <family val="2"/>
      <scheme val="minor"/>
    </font>
    <font>
      <sz val="11"/>
      <color rgb="FFFF0000"/>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B2B2B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17">
    <xf numFmtId="0" fontId="0" fillId="0" borderId="0" xfId="0"/>
    <xf numFmtId="0" fontId="2" fillId="0" borderId="0" xfId="0" applyFont="1" applyAlignment="1">
      <alignment vertical="center" wrapText="1"/>
    </xf>
    <xf numFmtId="0" fontId="4" fillId="0" borderId="1" xfId="0" applyFont="1" applyBorder="1" applyAlignment="1">
      <alignment vertical="center" wrapText="1"/>
    </xf>
    <xf numFmtId="4" fontId="2" fillId="0" borderId="1" xfId="0" applyNumberFormat="1" applyFont="1" applyBorder="1" applyAlignment="1">
      <alignment vertical="center" wrapText="1"/>
    </xf>
    <xf numFmtId="0" fontId="3" fillId="0" borderId="5" xfId="0" applyFont="1" applyBorder="1" applyAlignment="1">
      <alignment vertical="center" wrapText="1"/>
    </xf>
    <xf numFmtId="4" fontId="2" fillId="0" borderId="6" xfId="0" applyNumberFormat="1"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9" fillId="0" borderId="1" xfId="0" applyFont="1" applyBorder="1" applyAlignment="1">
      <alignment vertical="center" wrapText="1"/>
    </xf>
    <xf numFmtId="4" fontId="12" fillId="0" borderId="1" xfId="0" applyNumberFormat="1" applyFont="1" applyBorder="1" applyAlignment="1">
      <alignment vertical="center" wrapText="1"/>
    </xf>
    <xf numFmtId="0" fontId="14" fillId="0" borderId="1" xfId="0" applyFont="1" applyBorder="1" applyAlignment="1">
      <alignment vertical="center" wrapText="1"/>
    </xf>
    <xf numFmtId="4" fontId="25" fillId="0" borderId="1" xfId="0" applyNumberFormat="1" applyFont="1" applyBorder="1" applyAlignment="1">
      <alignment horizontal="left" vertical="center" wrapText="1"/>
    </xf>
    <xf numFmtId="4" fontId="14" fillId="6" borderId="8" xfId="0" applyNumberFormat="1" applyFont="1" applyFill="1" applyBorder="1" applyAlignment="1">
      <alignment vertical="center" wrapText="1"/>
    </xf>
    <xf numFmtId="4" fontId="15" fillId="6" borderId="9" xfId="0" applyNumberFormat="1" applyFont="1" applyFill="1" applyBorder="1" applyAlignment="1">
      <alignment vertical="center" wrapText="1"/>
    </xf>
    <xf numFmtId="4" fontId="1" fillId="2" borderId="1" xfId="0" applyNumberFormat="1" applyFont="1" applyFill="1" applyBorder="1" applyAlignment="1">
      <alignment vertical="center" wrapText="1"/>
    </xf>
    <xf numFmtId="4" fontId="1" fillId="2" borderId="10" xfId="0" applyNumberFormat="1" applyFont="1" applyFill="1" applyBorder="1" applyAlignment="1">
      <alignment vertical="center" wrapText="1"/>
    </xf>
    <xf numFmtId="4" fontId="13" fillId="2" borderId="1" xfId="0" applyNumberFormat="1" applyFont="1" applyFill="1" applyBorder="1" applyAlignment="1">
      <alignment vertical="center" wrapText="1"/>
    </xf>
    <xf numFmtId="4" fontId="14" fillId="5" borderId="1" xfId="0" applyNumberFormat="1" applyFont="1" applyFill="1" applyBorder="1" applyAlignment="1">
      <alignment vertical="center" wrapText="1"/>
    </xf>
    <xf numFmtId="0" fontId="15" fillId="5" borderId="1" xfId="0" applyFont="1" applyFill="1" applyBorder="1" applyAlignment="1">
      <alignment vertical="center" wrapText="1"/>
    </xf>
    <xf numFmtId="4" fontId="26" fillId="0" borderId="1" xfId="0" applyNumberFormat="1" applyFont="1" applyBorder="1" applyAlignment="1">
      <alignment vertical="center" wrapText="1"/>
    </xf>
    <xf numFmtId="4" fontId="14" fillId="6" borderId="10" xfId="0" applyNumberFormat="1" applyFont="1" applyFill="1" applyBorder="1" applyAlignment="1">
      <alignment vertical="center" wrapText="1"/>
    </xf>
    <xf numFmtId="0" fontId="3" fillId="0" borderId="1" xfId="0" applyFont="1" applyBorder="1" applyAlignment="1">
      <alignment vertical="center" wrapText="1"/>
    </xf>
    <xf numFmtId="0" fontId="10" fillId="2" borderId="1" xfId="0" applyFont="1" applyFill="1" applyBorder="1" applyAlignment="1">
      <alignment vertical="center" wrapText="1"/>
    </xf>
    <xf numFmtId="4" fontId="14" fillId="6" borderId="1" xfId="0" applyNumberFormat="1" applyFont="1" applyFill="1" applyBorder="1" applyAlignment="1">
      <alignment vertical="center" wrapText="1"/>
    </xf>
    <xf numFmtId="4" fontId="15" fillId="6" borderId="1" xfId="0" applyNumberFormat="1" applyFont="1" applyFill="1" applyBorder="1" applyAlignment="1">
      <alignment vertical="center" wrapText="1"/>
    </xf>
    <xf numFmtId="4" fontId="18" fillId="0" borderId="1" xfId="0" applyNumberFormat="1" applyFont="1" applyBorder="1" applyAlignment="1">
      <alignment horizontal="center" vertical="center" wrapText="1"/>
    </xf>
    <xf numFmtId="4" fontId="2" fillId="2" borderId="1" xfId="0" applyNumberFormat="1" applyFont="1" applyFill="1" applyBorder="1" applyAlignment="1">
      <alignment vertical="center" wrapText="1"/>
    </xf>
    <xf numFmtId="4" fontId="2" fillId="2" borderId="10" xfId="0" applyNumberFormat="1" applyFont="1" applyFill="1" applyBorder="1" applyAlignment="1">
      <alignment vertical="center" wrapText="1"/>
    </xf>
    <xf numFmtId="4" fontId="15" fillId="6" borderId="10" xfId="0" applyNumberFormat="1" applyFont="1" applyFill="1" applyBorder="1" applyAlignment="1">
      <alignment vertical="center" wrapText="1"/>
    </xf>
    <xf numFmtId="0" fontId="16" fillId="2" borderId="23" xfId="0" applyFont="1" applyFill="1" applyBorder="1" applyAlignment="1">
      <alignment vertical="center" wrapText="1"/>
    </xf>
    <xf numFmtId="0" fontId="16" fillId="2" borderId="0" xfId="0" applyFont="1" applyFill="1" applyBorder="1" applyAlignment="1">
      <alignment vertical="center" wrapText="1"/>
    </xf>
    <xf numFmtId="0" fontId="16" fillId="2" borderId="24" xfId="0" applyFont="1" applyFill="1"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left" wrapText="1"/>
    </xf>
    <xf numFmtId="2" fontId="0" fillId="0" borderId="1" xfId="0" applyNumberFormat="1" applyBorder="1" applyAlignment="1">
      <alignment horizontal="right" wrapText="1"/>
    </xf>
    <xf numFmtId="0" fontId="0" fillId="0" borderId="1" xfId="0" applyBorder="1" applyAlignment="1">
      <alignment wrapText="1"/>
    </xf>
    <xf numFmtId="2" fontId="0" fillId="0" borderId="1" xfId="0" applyNumberFormat="1" applyBorder="1" applyAlignment="1">
      <alignment horizontal="right"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14" fillId="4" borderId="3" xfId="0" applyFont="1" applyFill="1" applyBorder="1" applyAlignment="1">
      <alignment horizontal="center" vertical="center" wrapText="1"/>
    </xf>
    <xf numFmtId="0" fontId="15" fillId="4" borderId="1" xfId="0" applyFont="1" applyFill="1" applyBorder="1" applyAlignment="1">
      <alignment vertical="center" wrapText="1"/>
    </xf>
    <xf numFmtId="0" fontId="14" fillId="4" borderId="4"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2" fillId="0" borderId="12" xfId="0" applyFont="1" applyBorder="1" applyAlignment="1">
      <alignment horizontal="center" vertical="center" wrapText="1"/>
    </xf>
    <xf numFmtId="2" fontId="14" fillId="6" borderId="7" xfId="0" applyNumberFormat="1" applyFont="1" applyFill="1" applyBorder="1" applyAlignment="1">
      <alignment vertical="center" wrapText="1"/>
    </xf>
    <xf numFmtId="2" fontId="27" fillId="6" borderId="8" xfId="0" applyNumberFormat="1" applyFont="1" applyFill="1" applyBorder="1" applyAlignment="1">
      <alignment vertical="center" wrapText="1"/>
    </xf>
    <xf numFmtId="0" fontId="14" fillId="4" borderId="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2" borderId="23" xfId="0" applyFont="1" applyFill="1" applyBorder="1" applyAlignment="1">
      <alignment vertical="center" wrapText="1"/>
    </xf>
    <xf numFmtId="0" fontId="16" fillId="2" borderId="0" xfId="0" applyFont="1" applyFill="1" applyBorder="1" applyAlignment="1">
      <alignment vertical="center" wrapText="1"/>
    </xf>
    <xf numFmtId="0" fontId="16" fillId="2" borderId="24" xfId="0" applyFont="1" applyFill="1" applyBorder="1" applyAlignment="1">
      <alignment vertical="center" wrapText="1"/>
    </xf>
    <xf numFmtId="0" fontId="3" fillId="7" borderId="23" xfId="0" applyFont="1" applyFill="1" applyBorder="1" applyAlignment="1">
      <alignment vertical="center" wrapText="1"/>
    </xf>
    <xf numFmtId="0" fontId="2" fillId="7" borderId="0" xfId="0" applyFont="1" applyFill="1" applyBorder="1" applyAlignment="1">
      <alignment vertical="center" wrapText="1"/>
    </xf>
    <xf numFmtId="0" fontId="2" fillId="7" borderId="24" xfId="0" applyFont="1" applyFill="1" applyBorder="1" applyAlignment="1">
      <alignment vertical="center" wrapText="1"/>
    </xf>
    <xf numFmtId="0" fontId="14" fillId="6" borderId="1" xfId="0" applyFont="1" applyFill="1" applyBorder="1" applyAlignment="1">
      <alignment vertical="center" wrapText="1"/>
    </xf>
    <xf numFmtId="0" fontId="17" fillId="6" borderId="1" xfId="0" applyFont="1" applyFill="1" applyBorder="1" applyAlignment="1">
      <alignment vertical="center" wrapText="1"/>
    </xf>
    <xf numFmtId="0" fontId="5" fillId="2" borderId="22" xfId="0" applyFont="1" applyFill="1" applyBorder="1" applyAlignment="1">
      <alignment vertical="center" wrapText="1"/>
    </xf>
    <xf numFmtId="0" fontId="7" fillId="2" borderId="11" xfId="0" applyFont="1" applyFill="1" applyBorder="1" applyAlignment="1">
      <alignment vertical="center" wrapText="1"/>
    </xf>
    <xf numFmtId="0" fontId="3" fillId="0" borderId="22" xfId="0" applyFont="1"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28"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6" xfId="0" applyFont="1" applyBorder="1" applyAlignment="1">
      <alignment horizontal="center" vertical="center" wrapText="1"/>
    </xf>
    <xf numFmtId="0" fontId="3" fillId="7" borderId="18" xfId="0" applyFont="1" applyFill="1" applyBorder="1" applyAlignment="1">
      <alignment vertical="center" wrapText="1"/>
    </xf>
    <xf numFmtId="0" fontId="3" fillId="7" borderId="12" xfId="0" applyFont="1" applyFill="1" applyBorder="1" applyAlignment="1">
      <alignment vertical="center" wrapText="1"/>
    </xf>
    <xf numFmtId="0" fontId="3" fillId="7" borderId="19" xfId="0" applyFont="1" applyFill="1" applyBorder="1" applyAlignment="1">
      <alignment vertical="center" wrapText="1"/>
    </xf>
    <xf numFmtId="0" fontId="1" fillId="2" borderId="1" xfId="0" applyFont="1" applyFill="1" applyBorder="1" applyAlignment="1">
      <alignment vertical="center" wrapText="1"/>
    </xf>
    <xf numFmtId="0" fontId="1" fillId="0" borderId="22" xfId="0" applyFont="1" applyFill="1" applyBorder="1" applyAlignment="1">
      <alignment vertical="center" wrapText="1"/>
    </xf>
    <xf numFmtId="0" fontId="15" fillId="4" borderId="10" xfId="0" applyFont="1" applyFill="1" applyBorder="1" applyAlignment="1">
      <alignment horizontal="center" vertical="center" wrapText="1"/>
    </xf>
    <xf numFmtId="0" fontId="15" fillId="4" borderId="10" xfId="0" applyFont="1" applyFill="1" applyBorder="1" applyAlignment="1">
      <alignment vertical="center" wrapText="1"/>
    </xf>
    <xf numFmtId="0" fontId="14" fillId="4" borderId="10" xfId="0" applyFont="1" applyFill="1" applyBorder="1" applyAlignment="1">
      <alignment horizontal="center" vertical="center" wrapText="1"/>
    </xf>
    <xf numFmtId="0" fontId="12" fillId="2" borderId="0" xfId="0" applyFont="1" applyFill="1" applyBorder="1" applyAlignment="1">
      <alignment vertical="center" wrapText="1"/>
    </xf>
    <xf numFmtId="0" fontId="12" fillId="2" borderId="24" xfId="0" applyFont="1" applyFill="1" applyBorder="1" applyAlignment="1">
      <alignment vertical="center" wrapText="1"/>
    </xf>
    <xf numFmtId="0" fontId="14" fillId="6" borderId="25" xfId="0" applyFont="1" applyFill="1" applyBorder="1" applyAlignment="1">
      <alignment vertical="center" wrapText="1"/>
    </xf>
    <xf numFmtId="0" fontId="15" fillId="6" borderId="15" xfId="0" applyFont="1" applyFill="1" applyBorder="1" applyAlignment="1">
      <alignment vertical="center" wrapText="1"/>
    </xf>
    <xf numFmtId="0" fontId="15" fillId="6" borderId="26" xfId="0" applyFont="1" applyFill="1" applyBorder="1" applyAlignment="1">
      <alignment vertical="center" wrapText="1"/>
    </xf>
    <xf numFmtId="0" fontId="3" fillId="3" borderId="23" xfId="0" applyFont="1" applyFill="1" applyBorder="1" applyAlignment="1">
      <alignment vertical="center" wrapText="1"/>
    </xf>
    <xf numFmtId="0" fontId="2" fillId="3" borderId="0" xfId="0" applyFont="1" applyFill="1" applyBorder="1" applyAlignment="1">
      <alignment vertical="center" wrapText="1"/>
    </xf>
    <xf numFmtId="0" fontId="2" fillId="3" borderId="24" xfId="0" applyFont="1" applyFill="1" applyBorder="1" applyAlignment="1">
      <alignment vertical="center" wrapText="1"/>
    </xf>
    <xf numFmtId="2" fontId="5" fillId="2" borderId="1" xfId="0" applyNumberFormat="1" applyFont="1" applyFill="1" applyBorder="1" applyAlignment="1">
      <alignment vertical="center" wrapText="1"/>
    </xf>
    <xf numFmtId="2" fontId="7" fillId="2" borderId="1" xfId="0" applyNumberFormat="1" applyFont="1" applyFill="1" applyBorder="1" applyAlignment="1">
      <alignment vertical="center" wrapText="1"/>
    </xf>
    <xf numFmtId="2" fontId="3" fillId="0" borderId="1" xfId="0" applyNumberFormat="1" applyFont="1" applyFill="1" applyBorder="1" applyAlignment="1">
      <alignment vertical="center" wrapText="1"/>
    </xf>
    <xf numFmtId="0" fontId="0" fillId="0" borderId="1" xfId="0" applyFill="1" applyBorder="1" applyAlignment="1">
      <alignment vertical="center" wrapText="1"/>
    </xf>
    <xf numFmtId="0" fontId="5" fillId="2" borderId="10" xfId="0" applyFont="1" applyFill="1" applyBorder="1" applyAlignment="1">
      <alignment vertical="center" wrapText="1"/>
    </xf>
    <xf numFmtId="0" fontId="7" fillId="2" borderId="10" xfId="0" applyFont="1" applyFill="1" applyBorder="1" applyAlignment="1">
      <alignment vertical="center" wrapText="1"/>
    </xf>
    <xf numFmtId="0" fontId="3" fillId="0" borderId="1" xfId="0" applyFont="1" applyFill="1" applyBorder="1" applyAlignment="1">
      <alignment vertical="center" wrapText="1"/>
    </xf>
    <xf numFmtId="0" fontId="0" fillId="0" borderId="1" xfId="0" applyBorder="1" applyAlignment="1">
      <alignment vertical="center" wrapText="1"/>
    </xf>
    <xf numFmtId="2" fontId="5" fillId="2" borderId="22" xfId="0" applyNumberFormat="1" applyFont="1" applyFill="1" applyBorder="1" applyAlignment="1">
      <alignment vertical="center" wrapText="1"/>
    </xf>
    <xf numFmtId="2" fontId="7" fillId="2" borderId="11" xfId="0" applyNumberFormat="1" applyFont="1" applyFill="1" applyBorder="1" applyAlignment="1">
      <alignment vertical="center" wrapText="1"/>
    </xf>
    <xf numFmtId="0" fontId="16" fillId="2" borderId="1" xfId="0" applyFont="1" applyFill="1" applyBorder="1" applyAlignment="1">
      <alignment vertical="center" wrapText="1"/>
    </xf>
    <xf numFmtId="0" fontId="0" fillId="2" borderId="1" xfId="0" applyFont="1" applyFill="1" applyBorder="1" applyAlignment="1">
      <alignment vertical="center" wrapText="1"/>
    </xf>
    <xf numFmtId="0" fontId="3" fillId="7" borderId="18" xfId="0" applyFont="1" applyFill="1" applyBorder="1" applyAlignment="1">
      <alignment vertical="center"/>
    </xf>
    <xf numFmtId="0" fontId="2" fillId="7" borderId="12" xfId="0" applyFont="1" applyFill="1" applyBorder="1" applyAlignment="1">
      <alignment vertical="center"/>
    </xf>
    <xf numFmtId="0" fontId="2" fillId="7" borderId="19" xfId="0" applyFont="1" applyFill="1" applyBorder="1" applyAlignment="1">
      <alignment vertical="center"/>
    </xf>
    <xf numFmtId="0" fontId="6" fillId="2" borderId="20" xfId="0" applyFont="1" applyFill="1" applyBorder="1" applyAlignment="1">
      <alignment vertical="center"/>
    </xf>
    <xf numFmtId="0" fontId="6" fillId="2" borderId="14" xfId="0" applyFont="1" applyFill="1" applyBorder="1" applyAlignment="1">
      <alignment vertical="center"/>
    </xf>
    <xf numFmtId="0" fontId="6" fillId="2" borderId="21" xfId="0" applyFont="1" applyFill="1" applyBorder="1" applyAlignment="1">
      <alignment vertical="center"/>
    </xf>
    <xf numFmtId="0" fontId="14" fillId="6" borderId="10" xfId="0" applyFont="1" applyFill="1" applyBorder="1" applyAlignment="1">
      <alignment vertical="center" wrapText="1"/>
    </xf>
    <xf numFmtId="0" fontId="17" fillId="6" borderId="10" xfId="0" applyFont="1" applyFill="1" applyBorder="1" applyAlignment="1">
      <alignment vertical="center" wrapText="1"/>
    </xf>
    <xf numFmtId="0" fontId="1" fillId="0" borderId="1" xfId="0" applyFont="1" applyBorder="1" applyAlignment="1">
      <alignment horizontal="right" vertical="center" wrapText="1"/>
    </xf>
    <xf numFmtId="0" fontId="16" fillId="2" borderId="18" xfId="0" applyFont="1" applyFill="1" applyBorder="1" applyAlignment="1">
      <alignment vertical="center" wrapText="1"/>
    </xf>
    <xf numFmtId="0" fontId="16" fillId="2" borderId="12" xfId="0" applyFont="1" applyFill="1" applyBorder="1" applyAlignment="1">
      <alignment vertical="center" wrapText="1"/>
    </xf>
    <xf numFmtId="0" fontId="16" fillId="2" borderId="19" xfId="0" applyFont="1" applyFill="1" applyBorder="1" applyAlignment="1">
      <alignment vertical="center" wrapText="1"/>
    </xf>
    <xf numFmtId="0" fontId="8" fillId="2" borderId="22" xfId="0" applyFont="1" applyFill="1" applyBorder="1" applyAlignment="1">
      <alignment vertical="center" wrapText="1"/>
    </xf>
    <xf numFmtId="0" fontId="11" fillId="2" borderId="11" xfId="0" applyFont="1" applyFill="1" applyBorder="1" applyAlignment="1">
      <alignment vertical="center" wrapText="1"/>
    </xf>
    <xf numFmtId="0" fontId="3" fillId="0" borderId="1" xfId="0" applyFont="1" applyBorder="1" applyAlignment="1">
      <alignment vertical="center" wrapText="1"/>
    </xf>
    <xf numFmtId="0" fontId="2" fillId="0" borderId="16" xfId="0" applyFont="1" applyBorder="1" applyAlignment="1">
      <alignment vertical="center" wrapText="1"/>
    </xf>
    <xf numFmtId="0" fontId="14" fillId="5" borderId="1" xfId="0" applyFont="1" applyFill="1" applyBorder="1" applyAlignment="1">
      <alignment vertical="center" wrapText="1"/>
    </xf>
  </cellXfs>
  <cellStyles count="1">
    <cellStyle name="Normal" xfId="0" builtinId="0"/>
  </cellStyles>
  <dxfs count="0"/>
  <tableStyles count="0" defaultTableStyle="TableStyleMedium9" defaultPivotStyle="PivotStyleLight16"/>
  <colors>
    <mruColors>
      <color rgb="FFFFFF99"/>
      <color rgb="FF9966FF"/>
      <color rgb="FFF0FAB6"/>
      <color rgb="FFB2B2B2"/>
      <color rgb="FFF0F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4" workbookViewId="0">
      <selection activeCell="B6" sqref="B6"/>
    </sheetView>
  </sheetViews>
  <sheetFormatPr defaultColWidth="9.33203125" defaultRowHeight="15.6" x14ac:dyDescent="0.3"/>
  <cols>
    <col min="1" max="1" width="30.6640625" style="6" customWidth="1"/>
    <col min="2" max="2" width="91.33203125" style="6" customWidth="1"/>
    <col min="3" max="16384" width="9.33203125" style="6"/>
  </cols>
  <sheetData>
    <row r="1" spans="1:2" ht="60" customHeight="1" x14ac:dyDescent="0.3">
      <c r="A1" s="39" t="s">
        <v>103</v>
      </c>
      <c r="B1" s="40"/>
    </row>
    <row r="2" spans="1:2" ht="60" customHeight="1" x14ac:dyDescent="0.3">
      <c r="A2" s="10" t="s">
        <v>71</v>
      </c>
      <c r="B2" s="7" t="s">
        <v>104</v>
      </c>
    </row>
    <row r="3" spans="1:2" ht="156" x14ac:dyDescent="0.3">
      <c r="A3" s="10" t="s">
        <v>75</v>
      </c>
      <c r="B3" s="7" t="s">
        <v>87</v>
      </c>
    </row>
    <row r="4" spans="1:2" ht="140.4" x14ac:dyDescent="0.3">
      <c r="A4" s="10" t="s">
        <v>63</v>
      </c>
      <c r="B4" s="7" t="s">
        <v>105</v>
      </c>
    </row>
    <row r="5" spans="1:2" ht="49.95" customHeight="1" x14ac:dyDescent="0.3">
      <c r="A5" s="10" t="s">
        <v>72</v>
      </c>
      <c r="B5" s="7" t="s">
        <v>73</v>
      </c>
    </row>
    <row r="6" spans="1:2" ht="49.95" customHeight="1" x14ac:dyDescent="0.3">
      <c r="A6" s="10" t="s">
        <v>74</v>
      </c>
      <c r="B6" s="7" t="s">
        <v>106</v>
      </c>
    </row>
  </sheetData>
  <sheetProtection password="CB53" sheet="1" objects="1" scenarios="1"/>
  <mergeCells count="1">
    <mergeCell ref="A1:B1"/>
  </mergeCells>
  <pageMargins left="0.7" right="0.7" top="0.30208333333333331"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8" workbookViewId="0">
      <selection activeCell="C7" sqref="C7"/>
    </sheetView>
  </sheetViews>
  <sheetFormatPr defaultColWidth="9.33203125" defaultRowHeight="15.6" x14ac:dyDescent="0.3"/>
  <cols>
    <col min="1" max="1" width="56.44140625" style="6" customWidth="1"/>
    <col min="2" max="2" width="73.33203125" style="6" customWidth="1"/>
    <col min="3" max="16384" width="9.33203125" style="6"/>
  </cols>
  <sheetData>
    <row r="1" spans="1:2" ht="90" customHeight="1" x14ac:dyDescent="0.3">
      <c r="A1" s="39" t="s">
        <v>93</v>
      </c>
      <c r="B1" s="41"/>
    </row>
    <row r="2" spans="1:2" ht="70.2" customHeight="1" x14ac:dyDescent="0.3">
      <c r="A2" s="10" t="s">
        <v>82</v>
      </c>
      <c r="B2" s="11" t="s">
        <v>107</v>
      </c>
    </row>
    <row r="3" spans="1:2" ht="70.2" customHeight="1" x14ac:dyDescent="0.3">
      <c r="A3" s="10" t="s">
        <v>83</v>
      </c>
      <c r="B3" s="11" t="s">
        <v>108</v>
      </c>
    </row>
    <row r="4" spans="1:2" ht="70.2" customHeight="1" x14ac:dyDescent="0.3">
      <c r="A4" s="10" t="s">
        <v>84</v>
      </c>
      <c r="B4" s="11" t="s">
        <v>88</v>
      </c>
    </row>
    <row r="5" spans="1:2" ht="70.2" customHeight="1" x14ac:dyDescent="0.3">
      <c r="A5" s="10" t="s">
        <v>85</v>
      </c>
      <c r="B5" s="11" t="s">
        <v>91</v>
      </c>
    </row>
    <row r="6" spans="1:2" ht="70.2" customHeight="1" x14ac:dyDescent="0.3">
      <c r="A6" s="10" t="s">
        <v>86</v>
      </c>
      <c r="B6" s="11" t="s">
        <v>109</v>
      </c>
    </row>
    <row r="7" spans="1:2" ht="261.75" customHeight="1" x14ac:dyDescent="0.3">
      <c r="A7" s="10" t="s">
        <v>89</v>
      </c>
      <c r="B7" s="7" t="s">
        <v>110</v>
      </c>
    </row>
    <row r="8" spans="1:2" ht="202.8" x14ac:dyDescent="0.3">
      <c r="A8" s="10" t="s">
        <v>76</v>
      </c>
      <c r="B8" s="7" t="s">
        <v>77</v>
      </c>
    </row>
  </sheetData>
  <sheetProtection password="CB53" sheet="1" objects="1" scenarios="1"/>
  <mergeCells count="1">
    <mergeCell ref="A1:B1"/>
  </mergeCells>
  <pageMargins left="0.7" right="0.7" top="0.42708333333333331" bottom="0.75" header="0.3" footer="0.3"/>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C1" sqref="C1:C2"/>
    </sheetView>
  </sheetViews>
  <sheetFormatPr defaultColWidth="9.33203125" defaultRowHeight="20.100000000000001" customHeight="1" x14ac:dyDescent="0.3"/>
  <cols>
    <col min="1" max="1" width="7.6640625" style="6" customWidth="1"/>
    <col min="2" max="2" width="65.6640625" style="6" customWidth="1"/>
    <col min="3" max="5" width="13" style="6" customWidth="1"/>
    <col min="6" max="6" width="18" style="6" customWidth="1"/>
    <col min="7" max="16384" width="9.33203125" style="6"/>
  </cols>
  <sheetData>
    <row r="1" spans="1:6" ht="25.2" customHeight="1" x14ac:dyDescent="0.3">
      <c r="A1" s="52" t="s">
        <v>0</v>
      </c>
      <c r="B1" s="45" t="s">
        <v>1</v>
      </c>
      <c r="C1" s="45" t="s">
        <v>54</v>
      </c>
      <c r="D1" s="45" t="s">
        <v>55</v>
      </c>
      <c r="E1" s="45" t="s">
        <v>56</v>
      </c>
      <c r="F1" s="47" t="s">
        <v>2</v>
      </c>
    </row>
    <row r="2" spans="1:6" ht="25.2" customHeight="1" x14ac:dyDescent="0.3">
      <c r="A2" s="53"/>
      <c r="B2" s="54"/>
      <c r="C2" s="55"/>
      <c r="D2" s="54"/>
      <c r="E2" s="46"/>
      <c r="F2" s="48"/>
    </row>
    <row r="3" spans="1:6" ht="25.2" customHeight="1" x14ac:dyDescent="0.3">
      <c r="A3" s="4">
        <v>67111</v>
      </c>
      <c r="B3" s="2" t="s">
        <v>61</v>
      </c>
      <c r="C3" s="3">
        <v>199793</v>
      </c>
      <c r="D3" s="3">
        <v>199793</v>
      </c>
      <c r="E3" s="3">
        <v>199793</v>
      </c>
      <c r="F3" s="5" t="s">
        <v>112</v>
      </c>
    </row>
    <row r="4" spans="1:6" ht="25.2" customHeight="1" x14ac:dyDescent="0.3">
      <c r="A4" s="4">
        <v>67121</v>
      </c>
      <c r="B4" s="2" t="s">
        <v>62</v>
      </c>
      <c r="C4" s="3"/>
      <c r="D4" s="3"/>
      <c r="E4" s="3"/>
      <c r="F4" s="5"/>
    </row>
    <row r="5" spans="1:6" ht="25.2" customHeight="1" thickBot="1" x14ac:dyDescent="0.35">
      <c r="A5" s="50" t="s">
        <v>57</v>
      </c>
      <c r="B5" s="51"/>
      <c r="C5" s="12">
        <f>SUM(C3:C4)</f>
        <v>199793</v>
      </c>
      <c r="D5" s="12">
        <f>SUM(D3:D4)</f>
        <v>199793</v>
      </c>
      <c r="E5" s="12">
        <f>SUM(E3:E4)</f>
        <v>199793</v>
      </c>
      <c r="F5" s="13"/>
    </row>
    <row r="6" spans="1:6" ht="15.6" x14ac:dyDescent="0.3"/>
    <row r="8" spans="1:6" ht="20.100000000000001" customHeight="1" x14ac:dyDescent="0.3">
      <c r="A8" s="42" t="s">
        <v>78</v>
      </c>
      <c r="B8" s="42"/>
      <c r="C8" s="43"/>
      <c r="D8" s="43"/>
      <c r="E8" s="43"/>
      <c r="F8" s="43"/>
    </row>
    <row r="9" spans="1:6" ht="20.100000000000001" customHeight="1" x14ac:dyDescent="0.3">
      <c r="A9" s="42"/>
      <c r="B9" s="42"/>
      <c r="C9" s="43"/>
      <c r="D9" s="43"/>
      <c r="E9" s="43"/>
      <c r="F9" s="43"/>
    </row>
    <row r="10" spans="1:6" ht="20.100000000000001" customHeight="1" x14ac:dyDescent="0.3">
      <c r="A10" s="42"/>
      <c r="B10" s="42"/>
      <c r="C10" s="44"/>
      <c r="D10" s="44"/>
      <c r="E10" s="44"/>
      <c r="F10" s="44"/>
    </row>
    <row r="11" spans="1:6" ht="20.100000000000001" customHeight="1" x14ac:dyDescent="0.3">
      <c r="A11" s="42"/>
      <c r="B11" s="42"/>
      <c r="C11" s="49" t="s">
        <v>80</v>
      </c>
      <c r="D11" s="49"/>
      <c r="E11" s="49"/>
      <c r="F11" s="49"/>
    </row>
    <row r="14" spans="1:6" ht="20.100000000000001" customHeight="1" x14ac:dyDescent="0.3">
      <c r="A14" s="42" t="s">
        <v>79</v>
      </c>
      <c r="B14" s="42"/>
      <c r="C14" s="43"/>
      <c r="D14" s="43"/>
      <c r="E14" s="43"/>
      <c r="F14" s="43"/>
    </row>
    <row r="15" spans="1:6" ht="20.100000000000001" customHeight="1" x14ac:dyDescent="0.3">
      <c r="A15" s="42"/>
      <c r="B15" s="42"/>
      <c r="C15" s="43"/>
      <c r="D15" s="43"/>
      <c r="E15" s="43"/>
      <c r="F15" s="43"/>
    </row>
    <row r="16" spans="1:6" ht="20.100000000000001" customHeight="1" x14ac:dyDescent="0.3">
      <c r="A16" s="42"/>
      <c r="B16" s="42"/>
      <c r="C16" s="44"/>
      <c r="D16" s="44"/>
      <c r="E16" s="44"/>
      <c r="F16" s="44"/>
    </row>
    <row r="17" spans="1:6" ht="20.100000000000001" customHeight="1" x14ac:dyDescent="0.3">
      <c r="A17" s="42"/>
      <c r="B17" s="42"/>
      <c r="C17" s="42" t="s">
        <v>81</v>
      </c>
      <c r="D17" s="42"/>
      <c r="E17" s="42"/>
      <c r="F17" s="42"/>
    </row>
  </sheetData>
  <sheetProtection password="CB53" sheet="1" objects="1" scenarios="1"/>
  <protectedRanges>
    <protectedRange sqref="C3:F4" name="Range1"/>
  </protectedRanges>
  <mergeCells count="13">
    <mergeCell ref="A14:B17"/>
    <mergeCell ref="C14:F16"/>
    <mergeCell ref="C17:F17"/>
    <mergeCell ref="E1:E2"/>
    <mergeCell ref="F1:F2"/>
    <mergeCell ref="A8:B11"/>
    <mergeCell ref="C8:F10"/>
    <mergeCell ref="C11:F11"/>
    <mergeCell ref="A5:B5"/>
    <mergeCell ref="A1:A2"/>
    <mergeCell ref="B1:B2"/>
    <mergeCell ref="C1:C2"/>
    <mergeCell ref="D1:D2"/>
  </mergeCells>
  <pageMargins left="0.7" right="0.7" top="0.75" bottom="0.75" header="0.3" footer="0.3"/>
  <pageSetup paperSize="9" orientation="landscape" r:id="rId1"/>
  <headerFooter>
    <oddHeader>&amp;C&amp;"-,Bold"&amp;12CENTAR ZA ODGOJ, OBRAZOVANJE I REHABILITACIJU KRIŽEVCI
Financijski plan za 2014. godinu - PRIHODI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tabSelected="1" workbookViewId="0">
      <selection activeCell="D112" sqref="D112"/>
    </sheetView>
  </sheetViews>
  <sheetFormatPr defaultColWidth="9.33203125" defaultRowHeight="20.100000000000001" customHeight="1" x14ac:dyDescent="0.3"/>
  <cols>
    <col min="1" max="1" width="7.6640625" style="1" customWidth="1"/>
    <col min="2" max="2" width="57.33203125" style="1" customWidth="1"/>
    <col min="3" max="5" width="13" style="1" customWidth="1"/>
    <col min="6" max="6" width="18" style="1" customWidth="1"/>
    <col min="7" max="16384" width="9.33203125" style="1"/>
  </cols>
  <sheetData>
    <row r="1" spans="1:6" ht="25.2" customHeight="1" x14ac:dyDescent="0.3">
      <c r="A1" s="55" t="s">
        <v>0</v>
      </c>
      <c r="B1" s="55" t="s">
        <v>1</v>
      </c>
      <c r="C1" s="55" t="s">
        <v>114</v>
      </c>
      <c r="D1" s="55" t="s">
        <v>92</v>
      </c>
      <c r="E1" s="55" t="s">
        <v>115</v>
      </c>
      <c r="F1" s="55" t="s">
        <v>2</v>
      </c>
    </row>
    <row r="2" spans="1:6" ht="25.2" customHeight="1" thickBot="1" x14ac:dyDescent="0.35">
      <c r="A2" s="79"/>
      <c r="B2" s="77"/>
      <c r="C2" s="79"/>
      <c r="D2" s="77"/>
      <c r="E2" s="78"/>
      <c r="F2" s="79"/>
    </row>
    <row r="3" spans="1:6" ht="20.100000000000001" customHeight="1" x14ac:dyDescent="0.3">
      <c r="A3" s="82" t="s">
        <v>95</v>
      </c>
      <c r="B3" s="83"/>
      <c r="C3" s="83"/>
      <c r="D3" s="83"/>
      <c r="E3" s="83"/>
      <c r="F3" s="84"/>
    </row>
    <row r="4" spans="1:6" ht="20.100000000000001" customHeight="1" x14ac:dyDescent="0.3">
      <c r="A4" s="85" t="s">
        <v>94</v>
      </c>
      <c r="B4" s="86"/>
      <c r="C4" s="86"/>
      <c r="D4" s="86"/>
      <c r="E4" s="86"/>
      <c r="F4" s="87"/>
    </row>
    <row r="5" spans="1:6" ht="20.100000000000001" customHeight="1" x14ac:dyDescent="0.3">
      <c r="A5" s="59" t="s">
        <v>96</v>
      </c>
      <c r="B5" s="60"/>
      <c r="C5" s="60"/>
      <c r="D5" s="60"/>
      <c r="E5" s="60"/>
      <c r="F5" s="61"/>
    </row>
    <row r="6" spans="1:6" ht="20.100000000000001" customHeight="1" x14ac:dyDescent="0.3">
      <c r="A6" s="56" t="s">
        <v>3</v>
      </c>
      <c r="B6" s="80"/>
      <c r="C6" s="80"/>
      <c r="D6" s="80"/>
      <c r="E6" s="80"/>
      <c r="F6" s="81"/>
    </row>
    <row r="7" spans="1:6" ht="18" customHeight="1" x14ac:dyDescent="0.3">
      <c r="A7" s="21">
        <v>31111</v>
      </c>
      <c r="B7" s="2" t="s">
        <v>5</v>
      </c>
      <c r="C7" s="3">
        <v>46104</v>
      </c>
      <c r="D7" s="3">
        <v>46104</v>
      </c>
      <c r="E7" s="3">
        <v>46104</v>
      </c>
      <c r="F7" s="3"/>
    </row>
    <row r="8" spans="1:6" ht="18" customHeight="1" x14ac:dyDescent="0.3">
      <c r="A8" s="21">
        <v>31213</v>
      </c>
      <c r="B8" s="2" t="s">
        <v>6</v>
      </c>
      <c r="C8" s="3">
        <v>1984</v>
      </c>
      <c r="D8" s="3">
        <v>1984</v>
      </c>
      <c r="E8" s="3">
        <v>1984</v>
      </c>
      <c r="F8" s="3"/>
    </row>
    <row r="9" spans="1:6" ht="18" customHeight="1" x14ac:dyDescent="0.3">
      <c r="A9" s="21">
        <v>31311</v>
      </c>
      <c r="B9" s="2" t="s">
        <v>7</v>
      </c>
      <c r="C9" s="3">
        <v>11371</v>
      </c>
      <c r="D9" s="3">
        <v>11371</v>
      </c>
      <c r="E9" s="3">
        <v>11371</v>
      </c>
      <c r="F9" s="3"/>
    </row>
    <row r="10" spans="1:6" ht="18" customHeight="1" x14ac:dyDescent="0.3">
      <c r="A10" s="21">
        <v>31321</v>
      </c>
      <c r="B10" s="2" t="s">
        <v>8</v>
      </c>
      <c r="C10" s="3">
        <v>8270</v>
      </c>
      <c r="D10" s="3">
        <v>8270</v>
      </c>
      <c r="E10" s="3">
        <v>8270</v>
      </c>
      <c r="F10" s="3"/>
    </row>
    <row r="11" spans="1:6" ht="18" customHeight="1" x14ac:dyDescent="0.3">
      <c r="A11" s="21">
        <v>32121</v>
      </c>
      <c r="B11" s="2" t="s">
        <v>9</v>
      </c>
      <c r="C11" s="3">
        <v>1592</v>
      </c>
      <c r="D11" s="3">
        <v>1592</v>
      </c>
      <c r="E11" s="3">
        <v>1592</v>
      </c>
      <c r="F11" s="3"/>
    </row>
    <row r="12" spans="1:6" ht="18" customHeight="1" x14ac:dyDescent="0.3">
      <c r="A12" s="21">
        <v>32224</v>
      </c>
      <c r="B12" s="2" t="s">
        <v>10</v>
      </c>
      <c r="C12" s="3">
        <v>32000</v>
      </c>
      <c r="D12" s="3">
        <v>32000</v>
      </c>
      <c r="E12" s="3">
        <v>32000</v>
      </c>
      <c r="F12" s="3"/>
    </row>
    <row r="13" spans="1:6" ht="18" customHeight="1" x14ac:dyDescent="0.3">
      <c r="A13" s="34">
        <v>32999</v>
      </c>
      <c r="B13" s="2" t="s">
        <v>14</v>
      </c>
      <c r="C13" s="3">
        <v>61600</v>
      </c>
      <c r="D13" s="3">
        <v>61600</v>
      </c>
      <c r="E13" s="3">
        <v>61600</v>
      </c>
      <c r="F13" s="3" t="s">
        <v>129</v>
      </c>
    </row>
    <row r="14" spans="1:6" s="6" customFormat="1" ht="18" customHeight="1" x14ac:dyDescent="0.3">
      <c r="A14" s="21">
        <v>31332</v>
      </c>
      <c r="B14" s="2" t="s">
        <v>11</v>
      </c>
      <c r="C14" s="3">
        <v>972</v>
      </c>
      <c r="D14" s="3">
        <v>972</v>
      </c>
      <c r="E14" s="3">
        <v>972</v>
      </c>
      <c r="F14" s="3"/>
    </row>
    <row r="15" spans="1:6" s="6" customFormat="1" ht="18" customHeight="1" x14ac:dyDescent="0.3">
      <c r="A15" s="88" t="s">
        <v>57</v>
      </c>
      <c r="B15" s="89"/>
      <c r="C15" s="14">
        <f>SUM(C7:C14)</f>
        <v>163893</v>
      </c>
      <c r="D15" s="14">
        <f>SUM(D7:D14)</f>
        <v>163893</v>
      </c>
      <c r="E15" s="14">
        <f>SUM(E7:E14)</f>
        <v>163893</v>
      </c>
      <c r="F15" s="26"/>
    </row>
    <row r="16" spans="1:6" ht="18" customHeight="1" x14ac:dyDescent="0.3">
      <c r="A16" s="90"/>
      <c r="B16" s="91"/>
      <c r="C16" s="91"/>
      <c r="D16" s="91"/>
      <c r="E16" s="91"/>
      <c r="F16" s="91"/>
    </row>
    <row r="17" spans="1:6" ht="18" customHeight="1" x14ac:dyDescent="0.3">
      <c r="A17" s="98" t="s">
        <v>4</v>
      </c>
      <c r="B17" s="99"/>
      <c r="C17" s="99"/>
      <c r="D17" s="99"/>
      <c r="E17" s="99"/>
      <c r="F17" s="99"/>
    </row>
    <row r="18" spans="1:6" ht="18" customHeight="1" x14ac:dyDescent="0.3">
      <c r="A18" s="21">
        <v>31111</v>
      </c>
      <c r="B18" s="2" t="s">
        <v>5</v>
      </c>
      <c r="C18" s="3">
        <v>165103</v>
      </c>
      <c r="D18" s="3">
        <v>165103</v>
      </c>
      <c r="E18" s="3">
        <v>165103</v>
      </c>
      <c r="F18" s="3"/>
    </row>
    <row r="19" spans="1:6" ht="18" customHeight="1" x14ac:dyDescent="0.3">
      <c r="A19" s="21">
        <v>31213</v>
      </c>
      <c r="B19" s="2" t="s">
        <v>6</v>
      </c>
      <c r="C19" s="3">
        <v>7616</v>
      </c>
      <c r="D19" s="3">
        <v>7616</v>
      </c>
      <c r="E19" s="3">
        <v>7616</v>
      </c>
      <c r="F19" s="3"/>
    </row>
    <row r="20" spans="1:6" ht="18" customHeight="1" x14ac:dyDescent="0.3">
      <c r="A20" s="21">
        <v>31311</v>
      </c>
      <c r="B20" s="2" t="s">
        <v>7</v>
      </c>
      <c r="C20" s="3">
        <v>40720</v>
      </c>
      <c r="D20" s="3">
        <v>40720</v>
      </c>
      <c r="E20" s="3">
        <v>40720</v>
      </c>
      <c r="F20" s="3"/>
    </row>
    <row r="21" spans="1:6" ht="18" customHeight="1" x14ac:dyDescent="0.3">
      <c r="A21" s="21">
        <v>31321</v>
      </c>
      <c r="B21" s="2" t="s">
        <v>8</v>
      </c>
      <c r="C21" s="3">
        <v>29615</v>
      </c>
      <c r="D21" s="3">
        <v>29615</v>
      </c>
      <c r="E21" s="3">
        <v>29615</v>
      </c>
      <c r="F21" s="3"/>
    </row>
    <row r="22" spans="1:6" ht="18" customHeight="1" x14ac:dyDescent="0.3">
      <c r="A22" s="21">
        <v>31331</v>
      </c>
      <c r="B22" s="2" t="s">
        <v>12</v>
      </c>
      <c r="C22" s="3">
        <v>3479</v>
      </c>
      <c r="D22" s="3">
        <v>3479</v>
      </c>
      <c r="E22" s="3">
        <v>3479</v>
      </c>
      <c r="F22" s="3"/>
    </row>
    <row r="23" spans="1:6" ht="18" customHeight="1" x14ac:dyDescent="0.3">
      <c r="A23" s="21">
        <v>32121</v>
      </c>
      <c r="B23" s="2" t="s">
        <v>13</v>
      </c>
      <c r="C23" s="3">
        <v>6108</v>
      </c>
      <c r="D23" s="3">
        <v>6108</v>
      </c>
      <c r="E23" s="3">
        <v>6108</v>
      </c>
      <c r="F23" s="3"/>
    </row>
    <row r="24" spans="1:6" s="6" customFormat="1" ht="18" customHeight="1" x14ac:dyDescent="0.3">
      <c r="A24" s="21"/>
      <c r="B24" s="2"/>
      <c r="C24" s="3"/>
      <c r="D24" s="3"/>
      <c r="E24" s="3"/>
      <c r="F24" s="3"/>
    </row>
    <row r="25" spans="1:6" s="6" customFormat="1" ht="18" customHeight="1" x14ac:dyDescent="0.3">
      <c r="A25" s="92" t="s">
        <v>57</v>
      </c>
      <c r="B25" s="93"/>
      <c r="C25" s="15">
        <f>SUM(C18:C24)</f>
        <v>252641</v>
      </c>
      <c r="D25" s="15">
        <f>SUM(D18:D24)</f>
        <v>252641</v>
      </c>
      <c r="E25" s="15">
        <f>SUM(E18:E24)</f>
        <v>252641</v>
      </c>
      <c r="F25" s="27"/>
    </row>
    <row r="26" spans="1:6" s="6" customFormat="1" ht="18" customHeight="1" x14ac:dyDescent="0.3">
      <c r="A26" s="106" t="s">
        <v>97</v>
      </c>
      <c r="B26" s="107"/>
      <c r="C26" s="20">
        <f>C15+C25</f>
        <v>416534</v>
      </c>
      <c r="D26" s="20">
        <f>D15+D25</f>
        <v>416534</v>
      </c>
      <c r="E26" s="20">
        <f>E15+E25</f>
        <v>416534</v>
      </c>
      <c r="F26" s="28"/>
    </row>
    <row r="27" spans="1:6" ht="20.7" customHeight="1" x14ac:dyDescent="0.3">
      <c r="A27" s="94"/>
      <c r="B27" s="95"/>
      <c r="C27" s="95"/>
      <c r="D27" s="95"/>
      <c r="E27" s="95"/>
      <c r="F27" s="95"/>
    </row>
    <row r="28" spans="1:6" ht="20.7" customHeight="1" x14ac:dyDescent="0.3">
      <c r="A28" s="100" t="s">
        <v>98</v>
      </c>
      <c r="B28" s="101"/>
      <c r="C28" s="101"/>
      <c r="D28" s="101"/>
      <c r="E28" s="101"/>
      <c r="F28" s="102"/>
    </row>
    <row r="29" spans="1:6" ht="20.7" customHeight="1" x14ac:dyDescent="0.3">
      <c r="A29" s="103" t="s">
        <v>53</v>
      </c>
      <c r="B29" s="104"/>
      <c r="C29" s="104"/>
      <c r="D29" s="104"/>
      <c r="E29" s="104"/>
      <c r="F29" s="105"/>
    </row>
    <row r="30" spans="1:6" ht="20.7" customHeight="1" x14ac:dyDescent="0.3">
      <c r="A30" s="21">
        <v>32111</v>
      </c>
      <c r="B30" s="2" t="s">
        <v>15</v>
      </c>
      <c r="C30" s="3">
        <v>7500</v>
      </c>
      <c r="D30" s="3">
        <v>7500</v>
      </c>
      <c r="E30" s="3">
        <v>7500</v>
      </c>
      <c r="F30" s="3"/>
    </row>
    <row r="31" spans="1:6" ht="20.7" customHeight="1" x14ac:dyDescent="0.3">
      <c r="A31" s="21">
        <v>32115</v>
      </c>
      <c r="B31" s="2" t="s">
        <v>16</v>
      </c>
      <c r="C31" s="3">
        <v>4000</v>
      </c>
      <c r="D31" s="3">
        <v>4000</v>
      </c>
      <c r="E31" s="3">
        <v>4000</v>
      </c>
      <c r="F31" s="3"/>
    </row>
    <row r="32" spans="1:6" ht="20.7" customHeight="1" x14ac:dyDescent="0.3">
      <c r="A32" s="21">
        <v>32131</v>
      </c>
      <c r="B32" s="2" t="s">
        <v>17</v>
      </c>
      <c r="C32" s="3">
        <v>1000</v>
      </c>
      <c r="D32" s="3">
        <v>1000</v>
      </c>
      <c r="E32" s="3">
        <v>1000</v>
      </c>
      <c r="F32" s="3"/>
    </row>
    <row r="33" spans="1:6" ht="20.7" customHeight="1" x14ac:dyDescent="0.3">
      <c r="A33" s="21">
        <v>32132</v>
      </c>
      <c r="B33" s="2" t="s">
        <v>18</v>
      </c>
      <c r="C33" s="3">
        <v>985</v>
      </c>
      <c r="D33" s="3">
        <v>985</v>
      </c>
      <c r="E33" s="3">
        <v>985</v>
      </c>
      <c r="F33" s="3"/>
    </row>
    <row r="34" spans="1:6" ht="20.7" customHeight="1" x14ac:dyDescent="0.3">
      <c r="A34" s="21">
        <v>32211</v>
      </c>
      <c r="B34" s="2" t="s">
        <v>19</v>
      </c>
      <c r="C34" s="3">
        <v>3000</v>
      </c>
      <c r="D34" s="3">
        <v>3000</v>
      </c>
      <c r="E34" s="3">
        <v>3000</v>
      </c>
      <c r="F34" s="3"/>
    </row>
    <row r="35" spans="1:6" ht="20.7" customHeight="1" x14ac:dyDescent="0.3">
      <c r="A35" s="21">
        <v>32214</v>
      </c>
      <c r="B35" s="2" t="s">
        <v>20</v>
      </c>
      <c r="C35" s="3">
        <v>1123</v>
      </c>
      <c r="D35" s="3">
        <v>1123</v>
      </c>
      <c r="E35" s="3">
        <v>1123</v>
      </c>
      <c r="F35" s="3"/>
    </row>
    <row r="36" spans="1:6" ht="20.7" customHeight="1" x14ac:dyDescent="0.3">
      <c r="A36" s="21">
        <v>32215</v>
      </c>
      <c r="B36" s="2" t="s">
        <v>21</v>
      </c>
      <c r="C36" s="3">
        <v>540</v>
      </c>
      <c r="D36" s="3">
        <v>540</v>
      </c>
      <c r="E36" s="3">
        <v>540</v>
      </c>
      <c r="F36" s="3"/>
    </row>
    <row r="37" spans="1:6" ht="20.7" customHeight="1" x14ac:dyDescent="0.3">
      <c r="A37" s="21">
        <v>32216</v>
      </c>
      <c r="B37" s="2" t="s">
        <v>22</v>
      </c>
      <c r="C37" s="3">
        <v>1000</v>
      </c>
      <c r="D37" s="3">
        <v>1000</v>
      </c>
      <c r="E37" s="3">
        <v>1000</v>
      </c>
      <c r="F37" s="3"/>
    </row>
    <row r="38" spans="1:6" ht="20.7" customHeight="1" x14ac:dyDescent="0.3">
      <c r="A38" s="21">
        <v>32231</v>
      </c>
      <c r="B38" s="2" t="s">
        <v>23</v>
      </c>
      <c r="C38" s="3">
        <v>30000</v>
      </c>
      <c r="D38" s="3">
        <v>30000</v>
      </c>
      <c r="E38" s="3">
        <v>30000</v>
      </c>
      <c r="F38" s="3"/>
    </row>
    <row r="39" spans="1:6" ht="20.7" customHeight="1" x14ac:dyDescent="0.3">
      <c r="A39" s="21">
        <v>32233</v>
      </c>
      <c r="B39" s="2" t="s">
        <v>24</v>
      </c>
      <c r="C39" s="3">
        <v>63302</v>
      </c>
      <c r="D39" s="3">
        <v>63302</v>
      </c>
      <c r="E39" s="3">
        <v>63302</v>
      </c>
      <c r="F39" s="3"/>
    </row>
    <row r="40" spans="1:6" ht="20.7" customHeight="1" x14ac:dyDescent="0.3">
      <c r="A40" s="21">
        <v>32241</v>
      </c>
      <c r="B40" s="2" t="s">
        <v>25</v>
      </c>
      <c r="C40" s="3">
        <v>1200</v>
      </c>
      <c r="D40" s="3">
        <v>1200</v>
      </c>
      <c r="E40" s="3">
        <v>1200</v>
      </c>
      <c r="F40" s="3"/>
    </row>
    <row r="41" spans="1:6" ht="20.7" customHeight="1" x14ac:dyDescent="0.3">
      <c r="A41" s="21">
        <v>32242</v>
      </c>
      <c r="B41" s="2" t="s">
        <v>26</v>
      </c>
      <c r="C41" s="3">
        <v>900</v>
      </c>
      <c r="D41" s="3">
        <v>900</v>
      </c>
      <c r="E41" s="3">
        <v>900</v>
      </c>
      <c r="F41" s="3"/>
    </row>
    <row r="42" spans="1:6" ht="20.7" customHeight="1" x14ac:dyDescent="0.3">
      <c r="A42" s="21">
        <v>32243</v>
      </c>
      <c r="B42" s="2" t="s">
        <v>27</v>
      </c>
      <c r="C42" s="3">
        <v>640</v>
      </c>
      <c r="D42" s="3">
        <v>640</v>
      </c>
      <c r="E42" s="3">
        <v>640</v>
      </c>
      <c r="F42" s="3"/>
    </row>
    <row r="43" spans="1:6" ht="20.7" customHeight="1" x14ac:dyDescent="0.3">
      <c r="A43" s="21">
        <v>32244</v>
      </c>
      <c r="B43" s="2" t="s">
        <v>28</v>
      </c>
      <c r="C43" s="3">
        <v>2218</v>
      </c>
      <c r="D43" s="3">
        <v>2218</v>
      </c>
      <c r="E43" s="3">
        <v>2218</v>
      </c>
      <c r="F43" s="3"/>
    </row>
    <row r="44" spans="1:6" ht="20.7" customHeight="1" x14ac:dyDescent="0.3">
      <c r="A44" s="21">
        <v>32251</v>
      </c>
      <c r="B44" s="2" t="s">
        <v>29</v>
      </c>
      <c r="C44" s="3">
        <v>1178</v>
      </c>
      <c r="D44" s="3">
        <v>1178</v>
      </c>
      <c r="E44" s="3">
        <v>1178</v>
      </c>
      <c r="F44" s="3"/>
    </row>
    <row r="45" spans="1:6" ht="20.7" customHeight="1" x14ac:dyDescent="0.3">
      <c r="A45" s="21">
        <v>32252</v>
      </c>
      <c r="B45" s="2" t="s">
        <v>30</v>
      </c>
      <c r="C45" s="3"/>
      <c r="D45" s="3"/>
      <c r="E45" s="3"/>
      <c r="F45" s="3"/>
    </row>
    <row r="46" spans="1:6" ht="20.7" customHeight="1" x14ac:dyDescent="0.3">
      <c r="A46" s="21">
        <v>32311</v>
      </c>
      <c r="B46" s="2" t="s">
        <v>31</v>
      </c>
      <c r="C46" s="3">
        <v>13100</v>
      </c>
      <c r="D46" s="3">
        <v>13100</v>
      </c>
      <c r="E46" s="3">
        <v>13100</v>
      </c>
      <c r="F46" s="3"/>
    </row>
    <row r="47" spans="1:6" ht="20.7" customHeight="1" x14ac:dyDescent="0.3">
      <c r="A47" s="21">
        <v>32313</v>
      </c>
      <c r="B47" s="2" t="s">
        <v>32</v>
      </c>
      <c r="C47" s="3">
        <v>1476</v>
      </c>
      <c r="D47" s="3">
        <v>1476</v>
      </c>
      <c r="E47" s="3">
        <v>1476</v>
      </c>
      <c r="F47" s="3"/>
    </row>
    <row r="48" spans="1:6" ht="20.7" customHeight="1" x14ac:dyDescent="0.3">
      <c r="A48" s="21">
        <v>32321</v>
      </c>
      <c r="B48" s="2" t="s">
        <v>33</v>
      </c>
      <c r="C48" s="3">
        <v>10800</v>
      </c>
      <c r="D48" s="3">
        <v>10800</v>
      </c>
      <c r="E48" s="3">
        <v>10800</v>
      </c>
      <c r="F48" s="3"/>
    </row>
    <row r="49" spans="1:6" ht="20.7" customHeight="1" x14ac:dyDescent="0.3">
      <c r="A49" s="21">
        <v>32322</v>
      </c>
      <c r="B49" s="2" t="s">
        <v>34</v>
      </c>
      <c r="C49" s="3">
        <v>13730</v>
      </c>
      <c r="D49" s="3">
        <v>13730</v>
      </c>
      <c r="E49" s="3">
        <v>13730</v>
      </c>
      <c r="F49" s="3"/>
    </row>
    <row r="50" spans="1:6" ht="20.7" customHeight="1" x14ac:dyDescent="0.3">
      <c r="A50" s="21">
        <v>32323</v>
      </c>
      <c r="B50" s="2" t="s">
        <v>35</v>
      </c>
      <c r="C50" s="3">
        <v>2720</v>
      </c>
      <c r="D50" s="3">
        <v>2720</v>
      </c>
      <c r="E50" s="3">
        <v>2720</v>
      </c>
      <c r="F50" s="3"/>
    </row>
    <row r="51" spans="1:6" ht="20.7" customHeight="1" x14ac:dyDescent="0.3">
      <c r="A51" s="21">
        <v>32329</v>
      </c>
      <c r="B51" s="2" t="s">
        <v>36</v>
      </c>
      <c r="C51" s="3">
        <v>16393</v>
      </c>
      <c r="D51" s="3">
        <v>16393</v>
      </c>
      <c r="E51" s="3">
        <v>16393</v>
      </c>
      <c r="F51" s="3"/>
    </row>
    <row r="52" spans="1:6" ht="20.7" customHeight="1" x14ac:dyDescent="0.3">
      <c r="A52" s="21">
        <v>32339</v>
      </c>
      <c r="B52" s="2" t="s">
        <v>37</v>
      </c>
      <c r="C52" s="3">
        <v>500</v>
      </c>
      <c r="D52" s="3">
        <v>500</v>
      </c>
      <c r="E52" s="3">
        <v>500</v>
      </c>
      <c r="F52" s="3"/>
    </row>
    <row r="53" spans="1:6" ht="20.7" customHeight="1" x14ac:dyDescent="0.3">
      <c r="A53" s="21">
        <v>32341</v>
      </c>
      <c r="B53" s="2" t="s">
        <v>38</v>
      </c>
      <c r="C53" s="3">
        <v>5500</v>
      </c>
      <c r="D53" s="3">
        <v>5500</v>
      </c>
      <c r="E53" s="3">
        <v>5500</v>
      </c>
      <c r="F53" s="3"/>
    </row>
    <row r="54" spans="1:6" ht="20.7" customHeight="1" x14ac:dyDescent="0.3">
      <c r="A54" s="21">
        <v>32342</v>
      </c>
      <c r="B54" s="2" t="s">
        <v>39</v>
      </c>
      <c r="C54" s="3">
        <v>5000</v>
      </c>
      <c r="D54" s="3">
        <v>5000</v>
      </c>
      <c r="E54" s="3">
        <v>5000</v>
      </c>
      <c r="F54" s="3"/>
    </row>
    <row r="55" spans="1:6" ht="20.7" customHeight="1" x14ac:dyDescent="0.3">
      <c r="A55" s="21">
        <v>32349</v>
      </c>
      <c r="B55" s="2" t="s">
        <v>40</v>
      </c>
      <c r="C55" s="3">
        <v>3280</v>
      </c>
      <c r="D55" s="3">
        <v>3280</v>
      </c>
      <c r="E55" s="3">
        <v>3280</v>
      </c>
      <c r="F55" s="3"/>
    </row>
    <row r="56" spans="1:6" ht="20.7" customHeight="1" x14ac:dyDescent="0.3">
      <c r="A56" s="21">
        <v>32361</v>
      </c>
      <c r="B56" s="2" t="s">
        <v>41</v>
      </c>
      <c r="C56" s="3">
        <v>4250</v>
      </c>
      <c r="D56" s="3">
        <v>4250</v>
      </c>
      <c r="E56" s="3">
        <v>4250</v>
      </c>
      <c r="F56" s="3"/>
    </row>
    <row r="57" spans="1:6" ht="20.7" customHeight="1" x14ac:dyDescent="0.3">
      <c r="A57" s="21">
        <v>32363</v>
      </c>
      <c r="B57" s="2" t="s">
        <v>42</v>
      </c>
      <c r="C57" s="3">
        <v>1500</v>
      </c>
      <c r="D57" s="3">
        <v>1500</v>
      </c>
      <c r="E57" s="3">
        <v>1500</v>
      </c>
      <c r="F57" s="3"/>
    </row>
    <row r="58" spans="1:6" ht="20.7" customHeight="1" x14ac:dyDescent="0.3">
      <c r="A58" s="21">
        <v>32369</v>
      </c>
      <c r="B58" s="2" t="s">
        <v>43</v>
      </c>
      <c r="C58" s="3">
        <v>650</v>
      </c>
      <c r="D58" s="3">
        <v>650</v>
      </c>
      <c r="E58" s="3">
        <v>650</v>
      </c>
      <c r="F58" s="3"/>
    </row>
    <row r="59" spans="1:6" ht="20.7" customHeight="1" x14ac:dyDescent="0.3">
      <c r="A59" s="21">
        <v>32392</v>
      </c>
      <c r="B59" s="2" t="s">
        <v>44</v>
      </c>
      <c r="C59" s="3">
        <v>450</v>
      </c>
      <c r="D59" s="3">
        <v>450</v>
      </c>
      <c r="E59" s="3">
        <v>450</v>
      </c>
      <c r="F59" s="3"/>
    </row>
    <row r="60" spans="1:6" ht="20.7" customHeight="1" x14ac:dyDescent="0.3">
      <c r="A60" s="21">
        <v>32921</v>
      </c>
      <c r="B60" s="2" t="s">
        <v>45</v>
      </c>
      <c r="C60" s="3">
        <v>5500</v>
      </c>
      <c r="D60" s="3">
        <v>5500</v>
      </c>
      <c r="E60" s="3">
        <v>5500</v>
      </c>
      <c r="F60" s="3"/>
    </row>
    <row r="61" spans="1:6" ht="20.7" customHeight="1" x14ac:dyDescent="0.3">
      <c r="A61" s="21">
        <v>32922</v>
      </c>
      <c r="B61" s="2" t="s">
        <v>46</v>
      </c>
      <c r="C61" s="3">
        <v>6300</v>
      </c>
      <c r="D61" s="3">
        <v>6300</v>
      </c>
      <c r="E61" s="3">
        <v>6300</v>
      </c>
      <c r="F61" s="3"/>
    </row>
    <row r="62" spans="1:6" ht="20.7" customHeight="1" x14ac:dyDescent="0.3">
      <c r="A62" s="21">
        <v>32931</v>
      </c>
      <c r="B62" s="2" t="s">
        <v>47</v>
      </c>
      <c r="C62" s="3">
        <v>1000</v>
      </c>
      <c r="D62" s="3">
        <v>1000</v>
      </c>
      <c r="E62" s="3">
        <v>1000</v>
      </c>
      <c r="F62" s="3"/>
    </row>
    <row r="63" spans="1:6" ht="20.7" customHeight="1" x14ac:dyDescent="0.3">
      <c r="A63" s="21">
        <v>32941</v>
      </c>
      <c r="B63" s="2" t="s">
        <v>48</v>
      </c>
      <c r="C63" s="3">
        <v>580</v>
      </c>
      <c r="D63" s="3">
        <v>580</v>
      </c>
      <c r="E63" s="3">
        <v>580</v>
      </c>
      <c r="F63" s="3"/>
    </row>
    <row r="64" spans="1:6" ht="20.7" customHeight="1" x14ac:dyDescent="0.3">
      <c r="A64" s="21">
        <v>32999</v>
      </c>
      <c r="B64" s="2" t="s">
        <v>49</v>
      </c>
      <c r="C64" s="3">
        <v>11946</v>
      </c>
      <c r="D64" s="3">
        <v>11946</v>
      </c>
      <c r="E64" s="3">
        <v>11946</v>
      </c>
      <c r="F64" s="3"/>
    </row>
    <row r="65" spans="1:6" ht="20.7" customHeight="1" x14ac:dyDescent="0.3">
      <c r="A65" s="21">
        <v>34311</v>
      </c>
      <c r="B65" s="2" t="s">
        <v>50</v>
      </c>
      <c r="C65" s="3">
        <v>3218</v>
      </c>
      <c r="D65" s="3">
        <v>3218</v>
      </c>
      <c r="E65" s="3">
        <v>3218</v>
      </c>
      <c r="F65" s="3"/>
    </row>
    <row r="66" spans="1:6" s="6" customFormat="1" ht="20.7" customHeight="1" x14ac:dyDescent="0.3">
      <c r="A66" s="21">
        <v>34333</v>
      </c>
      <c r="B66" s="2" t="s">
        <v>51</v>
      </c>
      <c r="C66" s="3">
        <v>478</v>
      </c>
      <c r="D66" s="3">
        <v>478</v>
      </c>
      <c r="E66" s="3">
        <v>478</v>
      </c>
      <c r="F66" s="3"/>
    </row>
    <row r="67" spans="1:6" s="6" customFormat="1" ht="20.100000000000001" customHeight="1" x14ac:dyDescent="0.3">
      <c r="A67" s="96" t="s">
        <v>57</v>
      </c>
      <c r="B67" s="97"/>
      <c r="C67" s="14">
        <f>SUM(C30:C66)</f>
        <v>226957</v>
      </c>
      <c r="D67" s="14">
        <f>SUM(D30:D66)</f>
        <v>226957</v>
      </c>
      <c r="E67" s="14">
        <f>SUM(E30:E66)</f>
        <v>226957</v>
      </c>
      <c r="F67" s="14"/>
    </row>
    <row r="68" spans="1:6" ht="22.2" customHeight="1" x14ac:dyDescent="0.3">
      <c r="A68" s="66"/>
      <c r="B68" s="67"/>
      <c r="C68" s="67"/>
      <c r="D68" s="67"/>
      <c r="E68" s="67"/>
      <c r="F68" s="68"/>
    </row>
    <row r="69" spans="1:6" ht="22.2" customHeight="1" x14ac:dyDescent="0.3">
      <c r="A69" s="59" t="s">
        <v>99</v>
      </c>
      <c r="B69" s="60"/>
      <c r="C69" s="60"/>
      <c r="D69" s="60"/>
      <c r="E69" s="60"/>
      <c r="F69" s="61"/>
    </row>
    <row r="70" spans="1:6" ht="22.2" customHeight="1" x14ac:dyDescent="0.3">
      <c r="A70" s="56" t="s">
        <v>3</v>
      </c>
      <c r="B70" s="57"/>
      <c r="C70" s="57"/>
      <c r="D70" s="57"/>
      <c r="E70" s="57"/>
      <c r="F70" s="58"/>
    </row>
    <row r="71" spans="1:6" s="6" customFormat="1" ht="22.2" customHeight="1" x14ac:dyDescent="0.3">
      <c r="A71" s="32">
        <v>31111</v>
      </c>
      <c r="B71" s="2" t="s">
        <v>125</v>
      </c>
      <c r="C71" s="3">
        <v>9053</v>
      </c>
      <c r="D71" s="3">
        <v>9053</v>
      </c>
      <c r="E71" s="3">
        <v>9053</v>
      </c>
      <c r="F71" s="3" t="s">
        <v>118</v>
      </c>
    </row>
    <row r="72" spans="1:6" s="6" customFormat="1" ht="22.2" customHeight="1" x14ac:dyDescent="0.3">
      <c r="A72" s="32">
        <v>31321</v>
      </c>
      <c r="B72" s="2" t="s">
        <v>126</v>
      </c>
      <c r="C72" s="3">
        <v>1403</v>
      </c>
      <c r="D72" s="3">
        <v>1403</v>
      </c>
      <c r="E72" s="3">
        <v>1403</v>
      </c>
      <c r="F72" s="3" t="s">
        <v>118</v>
      </c>
    </row>
    <row r="73" spans="1:6" s="6" customFormat="1" ht="22.2" customHeight="1" x14ac:dyDescent="0.3">
      <c r="A73" s="32">
        <v>31332</v>
      </c>
      <c r="B73" s="2" t="s">
        <v>127</v>
      </c>
      <c r="C73" s="3">
        <v>154</v>
      </c>
      <c r="D73" s="3">
        <v>154</v>
      </c>
      <c r="E73" s="3">
        <v>154</v>
      </c>
      <c r="F73" s="3" t="s">
        <v>118</v>
      </c>
    </row>
    <row r="74" spans="1:6" s="6" customFormat="1" ht="22.2" customHeight="1" x14ac:dyDescent="0.3">
      <c r="A74" s="32">
        <v>32224</v>
      </c>
      <c r="B74" s="2" t="s">
        <v>124</v>
      </c>
      <c r="C74" s="3">
        <v>22000</v>
      </c>
      <c r="D74" s="3">
        <v>22000</v>
      </c>
      <c r="E74" s="3">
        <v>22000</v>
      </c>
      <c r="F74" s="3"/>
    </row>
    <row r="75" spans="1:6" s="6" customFormat="1" ht="22.2" customHeight="1" x14ac:dyDescent="0.3">
      <c r="A75" s="21">
        <v>32231</v>
      </c>
      <c r="B75" s="2" t="s">
        <v>66</v>
      </c>
      <c r="C75" s="3">
        <v>10000</v>
      </c>
      <c r="D75" s="3">
        <v>10000</v>
      </c>
      <c r="E75" s="3">
        <v>10000</v>
      </c>
      <c r="F75" s="3"/>
    </row>
    <row r="76" spans="1:6" s="6" customFormat="1" ht="22.2" customHeight="1" x14ac:dyDescent="0.3">
      <c r="A76" s="21">
        <v>32233</v>
      </c>
      <c r="B76" s="2" t="s">
        <v>67</v>
      </c>
      <c r="C76" s="3">
        <v>30000</v>
      </c>
      <c r="D76" s="3">
        <v>30000</v>
      </c>
      <c r="E76" s="3">
        <v>30000</v>
      </c>
      <c r="F76" s="3"/>
    </row>
    <row r="77" spans="1:6" s="6" customFormat="1" ht="22.2" customHeight="1" x14ac:dyDescent="0.3">
      <c r="A77" s="21">
        <v>32311</v>
      </c>
      <c r="B77" s="2" t="s">
        <v>68</v>
      </c>
      <c r="C77" s="3">
        <v>5000</v>
      </c>
      <c r="D77" s="3">
        <v>5000</v>
      </c>
      <c r="E77" s="3">
        <v>5000</v>
      </c>
      <c r="F77" s="3"/>
    </row>
    <row r="78" spans="1:6" s="6" customFormat="1" ht="20.100000000000001" customHeight="1" x14ac:dyDescent="0.3">
      <c r="A78" s="21">
        <v>32322</v>
      </c>
      <c r="B78" s="2" t="s">
        <v>69</v>
      </c>
      <c r="C78" s="3">
        <v>5000</v>
      </c>
      <c r="D78" s="3">
        <v>5000</v>
      </c>
      <c r="E78" s="3">
        <v>5000</v>
      </c>
      <c r="F78" s="3"/>
    </row>
    <row r="79" spans="1:6" s="6" customFormat="1" ht="20.100000000000001" customHeight="1" x14ac:dyDescent="0.3">
      <c r="A79" s="21">
        <v>32392</v>
      </c>
      <c r="B79" s="2" t="s">
        <v>70</v>
      </c>
      <c r="C79" s="3">
        <v>500</v>
      </c>
      <c r="D79" s="3">
        <v>500</v>
      </c>
      <c r="E79" s="3">
        <v>500</v>
      </c>
      <c r="F79" s="3"/>
    </row>
    <row r="80" spans="1:6" s="6" customFormat="1" ht="22.2" customHeight="1" x14ac:dyDescent="0.3">
      <c r="A80" s="21">
        <v>32999</v>
      </c>
      <c r="B80" s="2" t="s">
        <v>14</v>
      </c>
      <c r="C80" s="3">
        <v>25000</v>
      </c>
      <c r="D80" s="3">
        <v>25000</v>
      </c>
      <c r="E80" s="3">
        <v>25000</v>
      </c>
      <c r="F80" s="3" t="s">
        <v>113</v>
      </c>
    </row>
    <row r="81" spans="1:6" s="6" customFormat="1" ht="22.2" customHeight="1" x14ac:dyDescent="0.3">
      <c r="A81" s="64" t="s">
        <v>57</v>
      </c>
      <c r="B81" s="65"/>
      <c r="C81" s="14">
        <f>SUM(C71:C80)</f>
        <v>108110</v>
      </c>
      <c r="D81" s="14">
        <f>SUM(D71:D80)</f>
        <v>108110</v>
      </c>
      <c r="E81" s="14">
        <f>SUM(E71:E80)</f>
        <v>108110</v>
      </c>
      <c r="F81" s="14"/>
    </row>
    <row r="82" spans="1:6" s="6" customFormat="1" ht="22.2" customHeight="1" x14ac:dyDescent="0.3">
      <c r="A82" s="66"/>
      <c r="B82" s="67"/>
      <c r="C82" s="67"/>
      <c r="D82" s="67"/>
      <c r="E82" s="67"/>
      <c r="F82" s="68"/>
    </row>
    <row r="83" spans="1:6" s="6" customFormat="1" ht="22.2" customHeight="1" x14ac:dyDescent="0.3">
      <c r="A83" s="109" t="s">
        <v>4</v>
      </c>
      <c r="B83" s="110"/>
      <c r="C83" s="110"/>
      <c r="D83" s="110"/>
      <c r="E83" s="110"/>
      <c r="F83" s="111"/>
    </row>
    <row r="84" spans="1:6" s="6" customFormat="1" ht="22.2" customHeight="1" x14ac:dyDescent="0.3">
      <c r="A84" s="21">
        <v>32219</v>
      </c>
      <c r="B84" s="8" t="s">
        <v>65</v>
      </c>
      <c r="C84" s="9">
        <v>39750</v>
      </c>
      <c r="D84" s="9">
        <v>39750</v>
      </c>
      <c r="E84" s="9">
        <v>39750</v>
      </c>
      <c r="F84" s="69" t="s">
        <v>90</v>
      </c>
    </row>
    <row r="85" spans="1:6" s="6" customFormat="1" ht="20.100000000000001" customHeight="1" x14ac:dyDescent="0.3">
      <c r="A85" s="21">
        <v>32224</v>
      </c>
      <c r="B85" s="8" t="s">
        <v>52</v>
      </c>
      <c r="C85" s="9">
        <v>50715</v>
      </c>
      <c r="D85" s="9">
        <v>50715</v>
      </c>
      <c r="E85" s="9">
        <v>50715</v>
      </c>
      <c r="F85" s="70"/>
    </row>
    <row r="86" spans="1:6" ht="20.100000000000001" customHeight="1" x14ac:dyDescent="0.3">
      <c r="A86" s="21">
        <v>32319</v>
      </c>
      <c r="B86" s="8" t="s">
        <v>64</v>
      </c>
      <c r="C86" s="9">
        <v>350000</v>
      </c>
      <c r="D86" s="9">
        <v>350000</v>
      </c>
      <c r="E86" s="9">
        <v>350000</v>
      </c>
      <c r="F86" s="71"/>
    </row>
    <row r="87" spans="1:6" ht="20.100000000000001" customHeight="1" x14ac:dyDescent="0.3">
      <c r="A87" s="112" t="s">
        <v>57</v>
      </c>
      <c r="B87" s="113"/>
      <c r="C87" s="16">
        <f>SUM(C84:C86)</f>
        <v>440465</v>
      </c>
      <c r="D87" s="16">
        <f>SUM(D84:D86)</f>
        <v>440465</v>
      </c>
      <c r="E87" s="16">
        <f>SUM(E84:E86)</f>
        <v>440465</v>
      </c>
      <c r="F87" s="22"/>
    </row>
    <row r="88" spans="1:6" ht="20.100000000000001" customHeight="1" x14ac:dyDescent="0.3">
      <c r="A88" s="62" t="s">
        <v>100</v>
      </c>
      <c r="B88" s="63"/>
      <c r="C88" s="23">
        <f>C67+C81+C87</f>
        <v>775532</v>
      </c>
      <c r="D88" s="23">
        <f>D67+D81+D87</f>
        <v>775532</v>
      </c>
      <c r="E88" s="23">
        <f>E67+E81+E87</f>
        <v>775532</v>
      </c>
      <c r="F88" s="24"/>
    </row>
    <row r="89" spans="1:6" ht="20.100000000000001" customHeight="1" x14ac:dyDescent="0.3">
      <c r="A89" s="114"/>
      <c r="B89" s="95"/>
      <c r="C89" s="95"/>
      <c r="D89" s="95"/>
      <c r="E89" s="95"/>
      <c r="F89" s="95"/>
    </row>
    <row r="90" spans="1:6" s="6" customFormat="1" ht="20.100000000000001" customHeight="1" x14ac:dyDescent="0.3">
      <c r="A90" s="72" t="s">
        <v>116</v>
      </c>
      <c r="B90" s="73"/>
      <c r="C90" s="73"/>
      <c r="D90" s="73"/>
      <c r="E90" s="73"/>
      <c r="F90" s="74"/>
    </row>
    <row r="91" spans="1:6" s="6" customFormat="1" ht="20.100000000000001" customHeight="1" x14ac:dyDescent="0.3">
      <c r="A91" s="56" t="s">
        <v>4</v>
      </c>
      <c r="B91" s="57"/>
      <c r="C91" s="57"/>
      <c r="D91" s="57"/>
      <c r="E91" s="57"/>
      <c r="F91" s="58"/>
    </row>
    <row r="92" spans="1:6" ht="20.100000000000001" customHeight="1" x14ac:dyDescent="0.3">
      <c r="A92" s="29"/>
      <c r="B92" s="30"/>
      <c r="C92" s="30"/>
      <c r="D92" s="30"/>
      <c r="E92" s="30"/>
      <c r="F92" s="31"/>
    </row>
    <row r="93" spans="1:6" ht="20.100000000000001" customHeight="1" x14ac:dyDescent="0.3">
      <c r="A93" s="35">
        <v>31111</v>
      </c>
      <c r="B93" s="35" t="s">
        <v>117</v>
      </c>
      <c r="C93" s="36">
        <v>9053</v>
      </c>
      <c r="D93" s="36">
        <v>9053</v>
      </c>
      <c r="E93" s="36">
        <v>9053</v>
      </c>
      <c r="F93" s="35" t="s">
        <v>118</v>
      </c>
    </row>
    <row r="94" spans="1:6" s="6" customFormat="1" ht="20.100000000000001" customHeight="1" x14ac:dyDescent="0.3">
      <c r="A94" s="35">
        <v>31321</v>
      </c>
      <c r="B94" s="35" t="s">
        <v>119</v>
      </c>
      <c r="C94" s="36">
        <v>1403</v>
      </c>
      <c r="D94" s="36">
        <v>1403</v>
      </c>
      <c r="E94" s="36">
        <v>1403</v>
      </c>
      <c r="F94" s="35"/>
    </row>
    <row r="95" spans="1:6" s="6" customFormat="1" ht="20.100000000000001" customHeight="1" x14ac:dyDescent="0.3">
      <c r="A95" s="35">
        <v>31332</v>
      </c>
      <c r="B95" s="35" t="s">
        <v>120</v>
      </c>
      <c r="C95" s="36">
        <v>154</v>
      </c>
      <c r="D95" s="36">
        <v>154</v>
      </c>
      <c r="E95" s="36">
        <v>154</v>
      </c>
      <c r="F95" s="35"/>
    </row>
    <row r="96" spans="1:6" s="6" customFormat="1" ht="20.100000000000001" customHeight="1" x14ac:dyDescent="0.3">
      <c r="A96" s="37">
        <v>32211</v>
      </c>
      <c r="B96" s="37" t="s">
        <v>121</v>
      </c>
      <c r="C96" s="36">
        <v>500</v>
      </c>
      <c r="D96" s="36">
        <v>500</v>
      </c>
      <c r="E96" s="36">
        <v>500</v>
      </c>
      <c r="F96" s="37" t="s">
        <v>122</v>
      </c>
    </row>
    <row r="97" spans="1:6" ht="20.100000000000001" customHeight="1" x14ac:dyDescent="0.3">
      <c r="A97" s="33">
        <v>32372</v>
      </c>
      <c r="B97" s="33" t="s">
        <v>123</v>
      </c>
      <c r="C97" s="38">
        <v>34312</v>
      </c>
      <c r="D97" s="38">
        <v>34312</v>
      </c>
      <c r="E97" s="38">
        <v>34312</v>
      </c>
      <c r="F97" s="33" t="s">
        <v>122</v>
      </c>
    </row>
    <row r="98" spans="1:6" ht="20.100000000000001" customHeight="1" x14ac:dyDescent="0.3">
      <c r="A98" s="21">
        <v>32224</v>
      </c>
      <c r="B98" s="2" t="s">
        <v>52</v>
      </c>
      <c r="C98" s="3">
        <v>20000</v>
      </c>
      <c r="D98" s="3">
        <v>20000</v>
      </c>
      <c r="E98" s="3">
        <v>20000</v>
      </c>
      <c r="F98" s="3" t="s">
        <v>130</v>
      </c>
    </row>
    <row r="99" spans="1:6" ht="20.100000000000001" customHeight="1" x14ac:dyDescent="0.3">
      <c r="A99" s="75" t="s">
        <v>57</v>
      </c>
      <c r="B99" s="75"/>
      <c r="C99" s="14">
        <f>SUM(C93:C98)</f>
        <v>65422</v>
      </c>
      <c r="D99" s="14">
        <f>SUM(D93:D98)</f>
        <v>65422</v>
      </c>
      <c r="E99" s="14">
        <f>SUM(E93:E98)</f>
        <v>65422</v>
      </c>
      <c r="F99" s="14"/>
    </row>
    <row r="100" spans="1:6" ht="20.100000000000001" customHeight="1" x14ac:dyDescent="0.3">
      <c r="A100" s="76"/>
      <c r="B100" s="67"/>
      <c r="C100" s="67"/>
      <c r="D100" s="67"/>
      <c r="E100" s="67"/>
      <c r="F100" s="68"/>
    </row>
    <row r="101" spans="1:6" ht="20.100000000000001" customHeight="1" x14ac:dyDescent="0.3">
      <c r="A101" s="59" t="s">
        <v>101</v>
      </c>
      <c r="B101" s="60"/>
      <c r="C101" s="60"/>
      <c r="D101" s="60"/>
      <c r="E101" s="60"/>
      <c r="F101" s="61"/>
    </row>
    <row r="102" spans="1:6" ht="20.100000000000001" customHeight="1" x14ac:dyDescent="0.3">
      <c r="A102" s="56" t="s">
        <v>4</v>
      </c>
      <c r="B102" s="57"/>
      <c r="C102" s="57"/>
      <c r="D102" s="57"/>
      <c r="E102" s="57"/>
      <c r="F102" s="58"/>
    </row>
    <row r="103" spans="1:6" ht="20.100000000000001" customHeight="1" x14ac:dyDescent="0.3">
      <c r="A103" s="21">
        <v>45111</v>
      </c>
      <c r="B103" s="2" t="s">
        <v>128</v>
      </c>
      <c r="C103" s="3">
        <v>18789</v>
      </c>
      <c r="D103" s="3">
        <v>18789</v>
      </c>
      <c r="E103" s="3">
        <v>18789</v>
      </c>
      <c r="F103" s="25"/>
    </row>
    <row r="104" spans="1:6" ht="20.100000000000001" customHeight="1" x14ac:dyDescent="0.3">
      <c r="A104" s="64" t="s">
        <v>57</v>
      </c>
      <c r="B104" s="65"/>
      <c r="C104" s="14">
        <f>SUM(C103)</f>
        <v>18789</v>
      </c>
      <c r="D104" s="14">
        <f>SUM(D103)</f>
        <v>18789</v>
      </c>
      <c r="E104" s="14">
        <f>SUM(E103)</f>
        <v>18789</v>
      </c>
      <c r="F104" s="26"/>
    </row>
    <row r="105" spans="1:6" ht="20.100000000000001" customHeight="1" x14ac:dyDescent="0.3">
      <c r="A105" s="66"/>
      <c r="B105" s="67"/>
      <c r="C105" s="67"/>
      <c r="D105" s="67"/>
      <c r="E105" s="67"/>
      <c r="F105" s="68"/>
    </row>
    <row r="106" spans="1:6" ht="20.100000000000001" customHeight="1" x14ac:dyDescent="0.3">
      <c r="A106" s="109" t="s">
        <v>3</v>
      </c>
      <c r="B106" s="110"/>
      <c r="C106" s="110"/>
      <c r="D106" s="110"/>
      <c r="E106" s="110"/>
      <c r="F106" s="111"/>
    </row>
    <row r="107" spans="1:6" ht="20.100000000000001" customHeight="1" x14ac:dyDescent="0.3">
      <c r="A107" s="21"/>
      <c r="B107" s="2"/>
      <c r="C107" s="3"/>
      <c r="D107" s="3"/>
      <c r="E107" s="3"/>
      <c r="F107" s="25"/>
    </row>
    <row r="108" spans="1:6" ht="20.100000000000001" customHeight="1" x14ac:dyDescent="0.3">
      <c r="A108" s="64" t="s">
        <v>57</v>
      </c>
      <c r="B108" s="65"/>
      <c r="C108" s="14">
        <f>SUM(C107)</f>
        <v>0</v>
      </c>
      <c r="D108" s="14">
        <f t="shared" ref="D108:E108" si="0">SUM(D107)</f>
        <v>0</v>
      </c>
      <c r="E108" s="14">
        <f t="shared" si="0"/>
        <v>0</v>
      </c>
      <c r="F108" s="26"/>
    </row>
    <row r="109" spans="1:6" ht="20.100000000000001" customHeight="1" x14ac:dyDescent="0.3">
      <c r="A109" s="62" t="s">
        <v>102</v>
      </c>
      <c r="B109" s="63"/>
      <c r="C109" s="23">
        <f>C104+C108</f>
        <v>18789</v>
      </c>
      <c r="D109" s="23">
        <f>D104+D108</f>
        <v>18789</v>
      </c>
      <c r="E109" s="23">
        <f>E104+E108</f>
        <v>18789</v>
      </c>
      <c r="F109" s="24"/>
    </row>
    <row r="110" spans="1:6" ht="20.100000000000001" customHeight="1" x14ac:dyDescent="0.3">
      <c r="A110" s="115"/>
      <c r="B110" s="115"/>
      <c r="C110" s="115"/>
      <c r="D110" s="115"/>
      <c r="E110" s="115"/>
      <c r="F110" s="115"/>
    </row>
    <row r="111" spans="1:6" ht="20.100000000000001" customHeight="1" x14ac:dyDescent="0.3">
      <c r="A111" s="116" t="s">
        <v>58</v>
      </c>
      <c r="B111" s="116"/>
      <c r="C111" s="17">
        <f>C15+C25+C67+C81+C87+C99+C104+C108</f>
        <v>1276277</v>
      </c>
      <c r="D111" s="17">
        <f>D15+D25+D67+D81+D87+D99+D104+D108</f>
        <v>1276277</v>
      </c>
      <c r="E111" s="17">
        <f>E15+E25+E67+E81+E87+E99+E104+E108</f>
        <v>1276277</v>
      </c>
      <c r="F111" s="18"/>
    </row>
    <row r="112" spans="1:6" ht="20.100000000000001" customHeight="1" x14ac:dyDescent="0.3">
      <c r="A112" s="108" t="s">
        <v>59</v>
      </c>
      <c r="B112" s="108"/>
      <c r="C112" s="19">
        <f>C25+C67+C87+C99+C104</f>
        <v>1004274</v>
      </c>
      <c r="D112" s="19">
        <f>D25+D67+D87+D99+D104</f>
        <v>1004274</v>
      </c>
      <c r="E112" s="19">
        <f>E25+E67+E87+E99+E104</f>
        <v>1004274</v>
      </c>
      <c r="F112" s="7"/>
    </row>
    <row r="113" spans="1:6" ht="20.100000000000001" customHeight="1" x14ac:dyDescent="0.3">
      <c r="A113" s="108" t="s">
        <v>60</v>
      </c>
      <c r="B113" s="108"/>
      <c r="C113" s="19">
        <f>C15+C81+C108</f>
        <v>272003</v>
      </c>
      <c r="D113" s="19">
        <f>D15+D81+D108</f>
        <v>272003</v>
      </c>
      <c r="E113" s="19">
        <f>E15+E81+E108</f>
        <v>272003</v>
      </c>
      <c r="F113" s="7"/>
    </row>
    <row r="114" spans="1:6" ht="20.100000000000001" customHeight="1" x14ac:dyDescent="0.3">
      <c r="A114" s="43"/>
      <c r="B114" s="43"/>
    </row>
    <row r="115" spans="1:6" ht="20.100000000000001" customHeight="1" x14ac:dyDescent="0.3">
      <c r="A115" s="42" t="s">
        <v>78</v>
      </c>
      <c r="B115" s="42"/>
      <c r="C115" s="43"/>
      <c r="D115" s="43"/>
      <c r="E115" s="43"/>
      <c r="F115" s="43"/>
    </row>
    <row r="116" spans="1:6" ht="20.100000000000001" customHeight="1" x14ac:dyDescent="0.3">
      <c r="A116" s="42"/>
      <c r="B116" s="42"/>
      <c r="C116" s="43"/>
      <c r="D116" s="43"/>
      <c r="E116" s="43"/>
      <c r="F116" s="43"/>
    </row>
    <row r="117" spans="1:6" ht="20.100000000000001" customHeight="1" x14ac:dyDescent="0.3">
      <c r="A117" s="42"/>
      <c r="B117" s="42"/>
      <c r="C117" s="44"/>
      <c r="D117" s="44"/>
      <c r="E117" s="44"/>
      <c r="F117" s="44"/>
    </row>
    <row r="118" spans="1:6" ht="20.100000000000001" customHeight="1" x14ac:dyDescent="0.3">
      <c r="A118" s="42"/>
      <c r="B118" s="42"/>
      <c r="C118" s="49" t="s">
        <v>111</v>
      </c>
      <c r="D118" s="49"/>
      <c r="E118" s="49"/>
      <c r="F118" s="49"/>
    </row>
    <row r="119" spans="1:6" ht="20.100000000000001" customHeight="1" x14ac:dyDescent="0.3">
      <c r="A119" s="6"/>
      <c r="B119" s="6"/>
      <c r="C119" s="6"/>
      <c r="D119" s="6"/>
      <c r="E119" s="6"/>
      <c r="F119" s="6"/>
    </row>
    <row r="120" spans="1:6" ht="20.100000000000001" customHeight="1" x14ac:dyDescent="0.3">
      <c r="A120" s="6"/>
      <c r="B120" s="6"/>
      <c r="C120" s="6"/>
      <c r="D120" s="6"/>
      <c r="E120" s="6"/>
      <c r="F120" s="6"/>
    </row>
    <row r="121" spans="1:6" ht="20.100000000000001" customHeight="1" x14ac:dyDescent="0.3">
      <c r="A121" s="42" t="s">
        <v>79</v>
      </c>
      <c r="B121" s="42"/>
      <c r="C121" s="43"/>
      <c r="D121" s="43"/>
      <c r="E121" s="43"/>
      <c r="F121" s="43"/>
    </row>
    <row r="122" spans="1:6" ht="20.100000000000001" customHeight="1" x14ac:dyDescent="0.3">
      <c r="A122" s="42"/>
      <c r="B122" s="42"/>
      <c r="C122" s="43"/>
      <c r="D122" s="43"/>
      <c r="E122" s="43"/>
      <c r="F122" s="43"/>
    </row>
    <row r="123" spans="1:6" ht="20.100000000000001" customHeight="1" x14ac:dyDescent="0.3">
      <c r="A123" s="42"/>
      <c r="B123" s="42"/>
      <c r="C123" s="44"/>
      <c r="D123" s="44"/>
      <c r="E123" s="44"/>
      <c r="F123" s="44"/>
    </row>
    <row r="124" spans="1:6" ht="20.100000000000001" customHeight="1" x14ac:dyDescent="0.3">
      <c r="A124" s="42"/>
      <c r="B124" s="42"/>
      <c r="C124" s="42" t="s">
        <v>81</v>
      </c>
      <c r="D124" s="42"/>
      <c r="E124" s="42"/>
      <c r="F124" s="42"/>
    </row>
  </sheetData>
  <protectedRanges>
    <protectedRange sqref="C107:F107" name="Range11"/>
    <protectedRange sqref="D107:E107" name="Range7"/>
    <protectedRange sqref="C84:F86" name="Range5"/>
    <protectedRange sqref="C30:F66" name="Range3"/>
    <protectedRange sqref="C7:F14" name="Range1"/>
    <protectedRange sqref="C18:F24" name="Range2"/>
    <protectedRange sqref="C71:F80" name="Range4"/>
    <protectedRange sqref="D103:E103" name="Range6"/>
    <protectedRange sqref="D98:E98" name="Range8"/>
    <protectedRange sqref="C98:F98" name="Range9"/>
    <protectedRange sqref="C103:F103" name="Range10"/>
  </protectedRanges>
  <mergeCells count="51">
    <mergeCell ref="A113:B113"/>
    <mergeCell ref="A114:B114"/>
    <mergeCell ref="A83:F83"/>
    <mergeCell ref="A87:B87"/>
    <mergeCell ref="A89:F89"/>
    <mergeCell ref="A110:F110"/>
    <mergeCell ref="A111:B111"/>
    <mergeCell ref="A112:B112"/>
    <mergeCell ref="A109:B109"/>
    <mergeCell ref="A104:B104"/>
    <mergeCell ref="A105:F105"/>
    <mergeCell ref="A108:B108"/>
    <mergeCell ref="A102:F102"/>
    <mergeCell ref="A106:F106"/>
    <mergeCell ref="A16:F16"/>
    <mergeCell ref="A25:B25"/>
    <mergeCell ref="A27:F27"/>
    <mergeCell ref="A67:B67"/>
    <mergeCell ref="A68:F68"/>
    <mergeCell ref="A17:F17"/>
    <mergeCell ref="A28:F28"/>
    <mergeCell ref="A29:F29"/>
    <mergeCell ref="A26:B26"/>
    <mergeCell ref="A6:F6"/>
    <mergeCell ref="A3:F3"/>
    <mergeCell ref="A4:F4"/>
    <mergeCell ref="A5:F5"/>
    <mergeCell ref="A15:B15"/>
    <mergeCell ref="D1:D2"/>
    <mergeCell ref="E1:E2"/>
    <mergeCell ref="A1:A2"/>
    <mergeCell ref="F1:F2"/>
    <mergeCell ref="B1:B2"/>
    <mergeCell ref="C1:C2"/>
    <mergeCell ref="A70:F70"/>
    <mergeCell ref="A101:F101"/>
    <mergeCell ref="A69:F69"/>
    <mergeCell ref="A88:B88"/>
    <mergeCell ref="A81:B81"/>
    <mergeCell ref="A82:F82"/>
    <mergeCell ref="F84:F86"/>
    <mergeCell ref="A90:F90"/>
    <mergeCell ref="A91:F91"/>
    <mergeCell ref="A99:B99"/>
    <mergeCell ref="A100:F100"/>
    <mergeCell ref="A115:B118"/>
    <mergeCell ref="C115:F117"/>
    <mergeCell ref="C118:F118"/>
    <mergeCell ref="A121:B124"/>
    <mergeCell ref="C121:F123"/>
    <mergeCell ref="C124:F124"/>
  </mergeCells>
  <pageMargins left="0.70866141732283472" right="0.70866141732283472" top="0.74803149606299213" bottom="0.74803149606299213" header="0.31496062992125984" footer="0.31496062992125984"/>
  <pageSetup orientation="landscape" r:id="rId1"/>
  <headerFooter>
    <oddHeader xml:space="preserve">&amp;C&amp;"-,Bold"&amp;12CENTAR ZA ODGOJ, OBRAZOVANJE I REHABILITACIJU KRIŽEVCI
Plan proračuna za 2014. godinu - RASHODI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Upute</vt:lpstr>
      <vt:lpstr>Smjernice COOR</vt:lpstr>
      <vt:lpstr>Prihodi</vt:lpstr>
      <vt:lpstr>Sheet1</vt:lpstr>
      <vt:lpstr>Rashodi</vt:lpstr>
      <vt:lpstr>Rashodi!Print_Titles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Mislav</dc:creator>
  <cp:lastModifiedBy>Računovodstvo</cp:lastModifiedBy>
  <cp:lastPrinted>2014-11-05T07:33:06Z</cp:lastPrinted>
  <dcterms:created xsi:type="dcterms:W3CDTF">2011-01-09T12:41:19Z</dcterms:created>
  <dcterms:modified xsi:type="dcterms:W3CDTF">2014-11-14T13:34:36Z</dcterms:modified>
</cp:coreProperties>
</file>