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/>
  </bookViews>
  <sheets>
    <sheet name=" oš-plan" sheetId="1" r:id="rId1"/>
  </sheets>
  <definedNames>
    <definedName name="_xlnm.Print_Area" localSheetId="0">' oš-plan'!$A$1:$J$28</definedName>
  </definedNames>
  <calcPr calcId="124519"/>
</workbook>
</file>

<file path=xl/calcChain.xml><?xml version="1.0" encoding="utf-8"?>
<calcChain xmlns="http://schemas.openxmlformats.org/spreadsheetml/2006/main">
  <c r="J28" i="1"/>
  <c r="I28"/>
  <c r="H28"/>
  <c r="J27"/>
  <c r="I27"/>
  <c r="H27"/>
  <c r="G26"/>
  <c r="F26"/>
  <c r="I26" s="1"/>
  <c r="E26"/>
  <c r="D26"/>
  <c r="H26" s="1"/>
  <c r="J25"/>
  <c r="I25"/>
  <c r="H25"/>
  <c r="J24"/>
  <c r="I24"/>
  <c r="H24"/>
  <c r="J23"/>
  <c r="I23"/>
  <c r="H23"/>
  <c r="J22"/>
  <c r="I22"/>
  <c r="H22"/>
  <c r="G21"/>
  <c r="J21" s="1"/>
  <c r="F21"/>
  <c r="E21"/>
  <c r="H21" s="1"/>
  <c r="D21"/>
  <c r="J20"/>
  <c r="I20"/>
  <c r="H20"/>
  <c r="J19"/>
  <c r="I19"/>
  <c r="H19"/>
  <c r="J18"/>
  <c r="G18"/>
  <c r="F18"/>
  <c r="I18" s="1"/>
  <c r="E18"/>
  <c r="D18"/>
  <c r="H18" s="1"/>
  <c r="J17"/>
  <c r="I17"/>
  <c r="H17"/>
  <c r="G16"/>
  <c r="F16"/>
  <c r="I16" s="1"/>
  <c r="E16"/>
  <c r="D16"/>
  <c r="D15" s="1"/>
  <c r="G15"/>
  <c r="E15"/>
  <c r="H15" s="1"/>
  <c r="G14"/>
  <c r="F14"/>
  <c r="I14" s="1"/>
  <c r="E14"/>
  <c r="D14"/>
  <c r="H14" s="1"/>
  <c r="G13"/>
  <c r="F13"/>
  <c r="E13"/>
  <c r="D13"/>
  <c r="I21" l="1"/>
  <c r="J26"/>
  <c r="J14"/>
  <c r="H16"/>
  <c r="J16"/>
  <c r="F15"/>
  <c r="I15" s="1"/>
  <c r="J15" l="1"/>
</calcChain>
</file>

<file path=xl/sharedStrings.xml><?xml version="1.0" encoding="utf-8"?>
<sst xmlns="http://schemas.openxmlformats.org/spreadsheetml/2006/main" count="50" uniqueCount="50">
  <si>
    <t xml:space="preserve">Nositelj financiranja: </t>
  </si>
  <si>
    <t>GRAD KRIŽEVCI</t>
  </si>
  <si>
    <t xml:space="preserve"> OŠ-PLAN/2013.-2015.</t>
  </si>
  <si>
    <t>Naziv službe:</t>
  </si>
  <si>
    <t>Upravni odjel za društvene djelatnosti</t>
  </si>
  <si>
    <t xml:space="preserve">E-mail:                        </t>
  </si>
  <si>
    <t>ccokrizevci@net.hr</t>
  </si>
  <si>
    <t>Kontakt osoba:</t>
  </si>
  <si>
    <t>Telefon kontakt osobe:              712-630</t>
  </si>
  <si>
    <t>PLAN SREDSTAVA POTREBNIH ZA FINANCIRANJE DECENTRALIZIRANIH FUNKCIJA OSNOVNIH ŠKOLA ZA 2013., 2014. I 2015. GODINU</t>
  </si>
  <si>
    <t>u kunama</t>
  </si>
  <si>
    <t>Računski plan</t>
  </si>
  <si>
    <t>Bilancirana sredstva za 2012.godinu                                      (Narodne novine, broj 52/12)</t>
  </si>
  <si>
    <t>Plan potrebnih sredstava za 2013. godinu</t>
  </si>
  <si>
    <t>Plan potrebnih sredstava za 2014. godinu</t>
  </si>
  <si>
    <t>Plan potrebnih sredstava za 2015. godinu</t>
  </si>
  <si>
    <t>Indeks 2013./2012.</t>
  </si>
  <si>
    <t>Indeks 2014./2013.</t>
  </si>
  <si>
    <t>Indeks 2015./2014.</t>
  </si>
  <si>
    <t>Red. br.</t>
  </si>
  <si>
    <t>Skupina Podskupina Odjeljak Osnovni račun</t>
  </si>
  <si>
    <t>Naziv</t>
  </si>
  <si>
    <t>UKUPNO ( I + II )</t>
  </si>
  <si>
    <t>I</t>
  </si>
  <si>
    <t>Ukupno rashodi poslovanja  ( A)</t>
  </si>
  <si>
    <t>A</t>
  </si>
  <si>
    <t>Materijalni i financijski rashodi (A1.+A2.)</t>
  </si>
  <si>
    <t>A1.</t>
  </si>
  <si>
    <t>Materijalni rashodi (1+2+3+4)</t>
  </si>
  <si>
    <t xml:space="preserve">Naknade troškova zaposlenima </t>
  </si>
  <si>
    <t>Rashodi za materijal i energiju ( 2.1+2.2 )</t>
  </si>
  <si>
    <t>2.1</t>
  </si>
  <si>
    <t>Energija</t>
  </si>
  <si>
    <t>2.2</t>
  </si>
  <si>
    <t>Ostali rashodi za materijal i energiju (3221,3222,32244,3225)</t>
  </si>
  <si>
    <t>Rashodi za usluge (3.1+3.2.)</t>
  </si>
  <si>
    <t>3.1.</t>
  </si>
  <si>
    <t>Ostale usluge za komunikaciju i prijevoz (prijevoz učenika čl. 69. Zakona o odgoju i obrazovanju u osnovnoj i srednjoj školi )</t>
  </si>
  <si>
    <t>3.2.</t>
  </si>
  <si>
    <t>Ostali rashodi za usluge (3231-bez 32319, dio 32329,3233,3234,3235,3236,3237,3238,3239)</t>
  </si>
  <si>
    <t xml:space="preserve">Ostali nespomenuti rashodi poslovanja( 3291, 3292, 3293, 3294, 3299) </t>
  </si>
  <si>
    <t>A2.</t>
  </si>
  <si>
    <t>Financijski rashodi</t>
  </si>
  <si>
    <t>II</t>
  </si>
  <si>
    <t>Ukupni rashodi za materijal, djelove i usluge tekućeg i ivest. održavanja i rashodi za nabavu proizvedene dugotrajne imovine i dodatna ulaganja na nefinancijskoj imovini (B+C)</t>
  </si>
  <si>
    <t>B</t>
  </si>
  <si>
    <t>Rashodi za nabavu proizvedene dugotrajne imovine, Rashodi za dodatna ulaganja na nefinancijskoj imovini</t>
  </si>
  <si>
    <t>C</t>
  </si>
  <si>
    <t>Materijal i dijelovi za tekuće i investicijsko održavanje, Usluge tekućeg i investicijskog održavanja</t>
  </si>
  <si>
    <t>Božica Katanović</t>
  </si>
</sst>
</file>

<file path=xl/styles.xml><?xml version="1.0" encoding="utf-8"?>
<styleSheet xmlns="http://schemas.openxmlformats.org/spreadsheetml/2006/main">
  <numFmts count="1">
    <numFmt numFmtId="164" formatCode="0.0000000;[Red]0.0000000"/>
  </numFmts>
  <fonts count="14">
    <font>
      <sz val="12"/>
      <name val="Times New Roman"/>
      <charset val="238"/>
    </font>
    <font>
      <sz val="16"/>
      <name val="Times New Roman CE"/>
      <family val="1"/>
      <charset val="238"/>
    </font>
    <font>
      <sz val="12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8"/>
      <name val="Times New Roman CE"/>
      <family val="1"/>
      <charset val="238"/>
    </font>
    <font>
      <u/>
      <sz val="10.8"/>
      <color theme="10"/>
      <name val="Times New Roman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i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4"/>
      <name val="Times New Roman CE"/>
      <family val="1"/>
      <charset val="238"/>
    </font>
    <font>
      <b/>
      <i/>
      <sz val="16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4"/>
      <name val="Times New Roman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1" xfId="0" applyFont="1" applyBorder="1" applyAlignment="1"/>
    <xf numFmtId="0" fontId="2" fillId="0" borderId="0" xfId="0" applyFont="1" applyAlignme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1" xfId="1" applyBorder="1" applyAlignment="1" applyProtection="1"/>
    <xf numFmtId="0" fontId="2" fillId="0" borderId="0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Alignment="1"/>
    <xf numFmtId="0" fontId="9" fillId="0" borderId="18" xfId="0" applyFont="1" applyFill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4" fillId="0" borderId="19" xfId="0" applyFont="1" applyBorder="1" applyAlignment="1"/>
    <xf numFmtId="0" fontId="7" fillId="0" borderId="19" xfId="0" applyFont="1" applyFill="1" applyBorder="1" applyAlignment="1">
      <alignment horizontal="right"/>
    </xf>
    <xf numFmtId="0" fontId="2" fillId="0" borderId="19" xfId="0" applyFont="1" applyFill="1" applyBorder="1" applyAlignment="1"/>
    <xf numFmtId="0" fontId="2" fillId="0" borderId="20" xfId="0" applyFont="1" applyFill="1" applyBorder="1" applyAlignment="1"/>
    <xf numFmtId="0" fontId="6" fillId="0" borderId="9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/>
    <xf numFmtId="164" fontId="7" fillId="0" borderId="21" xfId="0" applyNumberFormat="1" applyFont="1" applyFill="1" applyBorder="1" applyAlignment="1"/>
    <xf numFmtId="0" fontId="11" fillId="0" borderId="10" xfId="0" applyFont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3" fillId="0" borderId="10" xfId="0" applyFont="1" applyBorder="1" applyAlignment="1"/>
    <xf numFmtId="0" fontId="7" fillId="0" borderId="21" xfId="0" applyFont="1" applyFill="1" applyBorder="1" applyAlignment="1"/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/>
    <xf numFmtId="0" fontId="7" fillId="0" borderId="0" xfId="0" applyFont="1" applyBorder="1" applyAlignment="1"/>
    <xf numFmtId="0" fontId="7" fillId="0" borderId="10" xfId="0" applyFont="1" applyBorder="1" applyAlignment="1"/>
    <xf numFmtId="0" fontId="7" fillId="0" borderId="10" xfId="0" applyFont="1" applyFill="1" applyBorder="1" applyAlignment="1">
      <alignment horizontal="right" vertical="center" wrapText="1"/>
    </xf>
    <xf numFmtId="49" fontId="9" fillId="0" borderId="9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/>
    </xf>
    <xf numFmtId="0" fontId="12" fillId="0" borderId="9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Fill="1" applyAlignment="1"/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3" fillId="0" borderId="23" xfId="0" applyFont="1" applyBorder="1" applyAlignment="1">
      <alignment horizontal="left" vertical="center" wrapText="1"/>
    </xf>
    <xf numFmtId="0" fontId="7" fillId="0" borderId="23" xfId="0" applyFont="1" applyFill="1" applyBorder="1" applyAlignment="1"/>
    <xf numFmtId="0" fontId="7" fillId="0" borderId="23" xfId="0" applyFont="1" applyBorder="1" applyAlignment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7" fillId="2" borderId="13" xfId="0" applyFont="1" applyFill="1" applyBorder="1" applyAlignment="1">
      <alignment horizontal="center" vertical="center" textRotation="90" wrapText="1"/>
    </xf>
  </cellXfs>
  <cellStyles count="2">
    <cellStyle name="Hiperveza" xfId="1" builtinId="8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okrizevci@ne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view="pageBreakPreview" zoomScale="50" zoomScaleNormal="75" zoomScaleSheetLayoutView="50" workbookViewId="0">
      <selection activeCell="G21" sqref="G21"/>
    </sheetView>
  </sheetViews>
  <sheetFormatPr defaultRowHeight="15.75"/>
  <cols>
    <col min="1" max="1" width="6.75" style="2" customWidth="1"/>
    <col min="2" max="2" width="15.25" style="2" customWidth="1"/>
    <col min="3" max="3" width="59.875" style="2" customWidth="1"/>
    <col min="4" max="4" width="23.5" style="2" customWidth="1"/>
    <col min="5" max="5" width="24" style="2" customWidth="1"/>
    <col min="6" max="6" width="25" style="2" customWidth="1"/>
    <col min="7" max="7" width="25.125" style="2" customWidth="1"/>
    <col min="8" max="8" width="20.125" style="2" customWidth="1"/>
    <col min="9" max="9" width="20.5" style="2" customWidth="1"/>
    <col min="10" max="10" width="22" style="2" customWidth="1"/>
    <col min="11" max="16384" width="9" style="2"/>
  </cols>
  <sheetData>
    <row r="1" spans="1:22" ht="24.95" customHeight="1" thickBot="1">
      <c r="A1" s="1" t="s">
        <v>0</v>
      </c>
      <c r="B1" s="1"/>
      <c r="C1" s="1" t="s">
        <v>1</v>
      </c>
      <c r="G1" s="3"/>
      <c r="H1" s="63" t="s">
        <v>2</v>
      </c>
      <c r="I1" s="64"/>
      <c r="J1" s="65"/>
    </row>
    <row r="2" spans="1:22" ht="24.95" customHeight="1">
      <c r="A2" s="1" t="s">
        <v>3</v>
      </c>
      <c r="B2" s="1"/>
      <c r="C2" s="1" t="s">
        <v>4</v>
      </c>
      <c r="D2" s="4"/>
      <c r="E2" s="4"/>
      <c r="G2" s="4"/>
      <c r="H2" s="4"/>
      <c r="I2" s="4"/>
      <c r="J2" s="4"/>
    </row>
    <row r="3" spans="1:22" ht="24.95" customHeight="1">
      <c r="A3" s="1" t="s">
        <v>5</v>
      </c>
      <c r="B3" s="1"/>
      <c r="C3" s="5" t="s">
        <v>6</v>
      </c>
      <c r="D3" s="4"/>
      <c r="E3" s="4"/>
    </row>
    <row r="4" spans="1:22" ht="24.95" customHeight="1">
      <c r="A4" s="1" t="s">
        <v>7</v>
      </c>
      <c r="B4" s="1"/>
      <c r="C4" s="1" t="s">
        <v>49</v>
      </c>
      <c r="D4" s="4"/>
      <c r="E4" s="4"/>
      <c r="H4" s="6"/>
      <c r="I4" s="6"/>
    </row>
    <row r="5" spans="1:22" ht="24.95" customHeight="1">
      <c r="A5" s="1" t="s">
        <v>8</v>
      </c>
      <c r="B5" s="1"/>
      <c r="C5" s="1"/>
      <c r="F5" s="7"/>
      <c r="G5" s="7"/>
    </row>
    <row r="6" spans="1:22" ht="18" customHeight="1">
      <c r="F6" s="7"/>
      <c r="G6" s="7"/>
      <c r="H6" s="8"/>
      <c r="I6" s="8"/>
    </row>
    <row r="7" spans="1:22" ht="30.75" customHeight="1">
      <c r="A7" s="66" t="s">
        <v>9</v>
      </c>
      <c r="B7" s="66"/>
      <c r="C7" s="66"/>
      <c r="D7" s="66"/>
      <c r="E7" s="66"/>
      <c r="F7" s="66"/>
      <c r="G7" s="66"/>
      <c r="H7" s="66"/>
      <c r="I7" s="66"/>
      <c r="J7" s="66"/>
    </row>
    <row r="8" spans="1:22" ht="16.5" thickBot="1">
      <c r="J8" s="7" t="s">
        <v>10</v>
      </c>
    </row>
    <row r="9" spans="1:22" s="9" customFormat="1" ht="20.25" customHeight="1">
      <c r="A9" s="67" t="s">
        <v>11</v>
      </c>
      <c r="B9" s="68"/>
      <c r="C9" s="69"/>
      <c r="D9" s="70" t="s">
        <v>12</v>
      </c>
      <c r="E9" s="70" t="s">
        <v>13</v>
      </c>
      <c r="F9" s="70" t="s">
        <v>14</v>
      </c>
      <c r="G9" s="70" t="s">
        <v>15</v>
      </c>
      <c r="H9" s="73" t="s">
        <v>16</v>
      </c>
      <c r="I9" s="73" t="s">
        <v>17</v>
      </c>
      <c r="J9" s="73" t="s">
        <v>18</v>
      </c>
    </row>
    <row r="10" spans="1:22" s="9" customFormat="1" ht="17.25" hidden="1" customHeight="1">
      <c r="A10" s="10"/>
      <c r="B10" s="11"/>
      <c r="C10" s="11"/>
      <c r="D10" s="71"/>
      <c r="E10" s="71"/>
      <c r="F10" s="71"/>
      <c r="G10" s="71"/>
      <c r="H10" s="74"/>
      <c r="I10" s="74"/>
      <c r="J10" s="74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83.25" customHeight="1">
      <c r="A11" s="13" t="s">
        <v>19</v>
      </c>
      <c r="B11" s="14" t="s">
        <v>20</v>
      </c>
      <c r="C11" s="15" t="s">
        <v>21</v>
      </c>
      <c r="D11" s="72"/>
      <c r="E11" s="72"/>
      <c r="F11" s="72"/>
      <c r="G11" s="72"/>
      <c r="H11" s="75"/>
      <c r="I11" s="75"/>
      <c r="J11" s="75"/>
    </row>
    <row r="12" spans="1:22" s="20" customFormat="1" ht="13.5" customHeight="1" thickBot="1">
      <c r="A12" s="16">
        <v>1</v>
      </c>
      <c r="B12" s="17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9">
        <v>10</v>
      </c>
    </row>
    <row r="13" spans="1:22" ht="23.25" customHeight="1">
      <c r="A13" s="21"/>
      <c r="B13" s="22"/>
      <c r="C13" s="23" t="s">
        <v>22</v>
      </c>
      <c r="D13" s="24">
        <f>SUM(D14+D26)</f>
        <v>269502</v>
      </c>
      <c r="E13" s="24">
        <f>SUM(E14+E26)</f>
        <v>245749</v>
      </c>
      <c r="F13" s="24">
        <f>SUM(F14+F26)</f>
        <v>241741</v>
      </c>
      <c r="G13" s="24">
        <f>SUM(G14+G26)</f>
        <v>247566</v>
      </c>
      <c r="H13" s="25"/>
      <c r="I13" s="25"/>
      <c r="J13" s="26"/>
    </row>
    <row r="14" spans="1:22" ht="38.25" customHeight="1">
      <c r="A14" s="27" t="s">
        <v>23</v>
      </c>
      <c r="B14" s="28"/>
      <c r="C14" s="29" t="s">
        <v>24</v>
      </c>
      <c r="D14" s="30">
        <f>SUM(D16+D25)</f>
        <v>196862</v>
      </c>
      <c r="E14" s="30">
        <f>SUM(E16+E25)</f>
        <v>178359</v>
      </c>
      <c r="F14" s="30">
        <f>SUM(F16+F25)</f>
        <v>174973</v>
      </c>
      <c r="G14" s="30">
        <f>SUM(G16+G25)</f>
        <v>178125</v>
      </c>
      <c r="H14" s="31">
        <f>SUM(E14/D14*100)</f>
        <v>90.601030163261569</v>
      </c>
      <c r="I14" s="31">
        <f>SUM(F14/E14*100)</f>
        <v>98.101581641520752</v>
      </c>
      <c r="J14" s="32">
        <f>SUM(G14/F14*100)</f>
        <v>101.80142079063627</v>
      </c>
    </row>
    <row r="15" spans="1:22" ht="38.25" customHeight="1">
      <c r="A15" s="27" t="s">
        <v>25</v>
      </c>
      <c r="B15" s="33">
        <v>32.340000000000003</v>
      </c>
      <c r="C15" s="29" t="s">
        <v>26</v>
      </c>
      <c r="D15" s="30">
        <f>SUM(D16+D25)</f>
        <v>196862</v>
      </c>
      <c r="E15" s="30">
        <f>SUM(E16+E25)</f>
        <v>178359</v>
      </c>
      <c r="F15" s="30">
        <f>SUM(F16+F25)</f>
        <v>174973</v>
      </c>
      <c r="G15" s="30">
        <f>SUM(G16+G25)</f>
        <v>178125</v>
      </c>
      <c r="H15" s="31">
        <f t="shared" ref="H15:J28" si="0">SUM(E15/D15*100)</f>
        <v>90.601030163261569</v>
      </c>
      <c r="I15" s="31">
        <f t="shared" si="0"/>
        <v>98.101581641520752</v>
      </c>
      <c r="J15" s="32">
        <f t="shared" si="0"/>
        <v>101.80142079063627</v>
      </c>
    </row>
    <row r="16" spans="1:22" ht="23.25" customHeight="1">
      <c r="A16" s="34" t="s">
        <v>27</v>
      </c>
      <c r="B16" s="33">
        <v>32</v>
      </c>
      <c r="C16" s="35" t="s">
        <v>28</v>
      </c>
      <c r="D16" s="30">
        <f>SUM(D17+D18+D21+D24)</f>
        <v>191678</v>
      </c>
      <c r="E16" s="30">
        <f>SUM(E17+E18+E21+E24)</f>
        <v>173662</v>
      </c>
      <c r="F16" s="30">
        <f>SUM(F17+F18+F21+F24)</f>
        <v>170365</v>
      </c>
      <c r="G16" s="30">
        <f>SUM(G17+G18+G21+G24)</f>
        <v>173434</v>
      </c>
      <c r="H16" s="31">
        <f t="shared" si="0"/>
        <v>90.600903598743727</v>
      </c>
      <c r="I16" s="31">
        <f t="shared" si="0"/>
        <v>98.101484492865453</v>
      </c>
      <c r="J16" s="36">
        <f t="shared" si="0"/>
        <v>101.80142634930884</v>
      </c>
    </row>
    <row r="17" spans="1:13" ht="37.5" customHeight="1">
      <c r="A17" s="34">
        <v>1</v>
      </c>
      <c r="B17" s="37">
        <v>321</v>
      </c>
      <c r="C17" s="38" t="s">
        <v>29</v>
      </c>
      <c r="D17" s="30">
        <v>13777</v>
      </c>
      <c r="E17" s="39">
        <v>12482</v>
      </c>
      <c r="F17" s="40">
        <v>12245</v>
      </c>
      <c r="G17" s="40">
        <v>12466</v>
      </c>
      <c r="H17" s="31">
        <f t="shared" si="0"/>
        <v>90.600275822022212</v>
      </c>
      <c r="I17" s="31">
        <f t="shared" si="0"/>
        <v>98.101265822784811</v>
      </c>
      <c r="J17" s="36">
        <f t="shared" si="0"/>
        <v>101.80481829318089</v>
      </c>
    </row>
    <row r="18" spans="1:13" ht="41.25" customHeight="1">
      <c r="A18" s="34">
        <v>2</v>
      </c>
      <c r="B18" s="37">
        <v>322</v>
      </c>
      <c r="C18" s="38" t="s">
        <v>30</v>
      </c>
      <c r="D18" s="41">
        <f>SUM(D19+D20)</f>
        <v>110532</v>
      </c>
      <c r="E18" s="41">
        <f>SUM(E19+E20)</f>
        <v>100143</v>
      </c>
      <c r="F18" s="41">
        <f>SUM(F19+F20)</f>
        <v>98242</v>
      </c>
      <c r="G18" s="41">
        <f>SUM(G19+G20)</f>
        <v>100011</v>
      </c>
      <c r="H18" s="31">
        <f t="shared" si="0"/>
        <v>90.600911953099555</v>
      </c>
      <c r="I18" s="31">
        <f t="shared" si="0"/>
        <v>98.101714548196085</v>
      </c>
      <c r="J18" s="36">
        <f t="shared" si="0"/>
        <v>101.80065552411392</v>
      </c>
    </row>
    <row r="19" spans="1:13" ht="28.5" customHeight="1">
      <c r="A19" s="42" t="s">
        <v>31</v>
      </c>
      <c r="B19" s="28">
        <v>3223</v>
      </c>
      <c r="C19" s="40" t="s">
        <v>32</v>
      </c>
      <c r="D19" s="41">
        <v>102982</v>
      </c>
      <c r="E19" s="43">
        <v>93302</v>
      </c>
      <c r="F19" s="44">
        <v>91530</v>
      </c>
      <c r="G19" s="44">
        <v>93178</v>
      </c>
      <c r="H19" s="31">
        <f t="shared" si="0"/>
        <v>90.600299081392862</v>
      </c>
      <c r="I19" s="31">
        <f t="shared" si="0"/>
        <v>98.100790979828943</v>
      </c>
      <c r="J19" s="36">
        <f t="shared" si="0"/>
        <v>101.80050256746422</v>
      </c>
    </row>
    <row r="20" spans="1:13" ht="62.25" customHeight="1">
      <c r="A20" s="45" t="s">
        <v>33</v>
      </c>
      <c r="B20" s="28"/>
      <c r="C20" s="46" t="s">
        <v>34</v>
      </c>
      <c r="D20" s="30">
        <v>7550</v>
      </c>
      <c r="E20" s="30">
        <v>6841</v>
      </c>
      <c r="F20" s="30">
        <v>6712</v>
      </c>
      <c r="G20" s="30">
        <v>6833</v>
      </c>
      <c r="H20" s="31">
        <f t="shared" si="0"/>
        <v>90.609271523178805</v>
      </c>
      <c r="I20" s="31">
        <f t="shared" si="0"/>
        <v>98.11431077327876</v>
      </c>
      <c r="J20" s="36">
        <f t="shared" si="0"/>
        <v>101.80274135876044</v>
      </c>
      <c r="K20" s="47"/>
      <c r="L20" s="47"/>
      <c r="M20" s="47"/>
    </row>
    <row r="21" spans="1:13" ht="30.75" customHeight="1">
      <c r="A21" s="34">
        <v>3</v>
      </c>
      <c r="B21" s="37">
        <v>323</v>
      </c>
      <c r="C21" s="38" t="s">
        <v>35</v>
      </c>
      <c r="D21" s="30">
        <f>SUM(D22+D23)</f>
        <v>39408</v>
      </c>
      <c r="E21" s="30">
        <f>SUM(E22+E23)</f>
        <v>35704</v>
      </c>
      <c r="F21" s="30">
        <f>SUM(F22+F23)</f>
        <v>35026</v>
      </c>
      <c r="G21" s="30">
        <f>SUM(G22+G23)</f>
        <v>35657</v>
      </c>
      <c r="H21" s="31">
        <f t="shared" si="0"/>
        <v>90.600893219650828</v>
      </c>
      <c r="I21" s="31">
        <f t="shared" si="0"/>
        <v>98.101053103293751</v>
      </c>
      <c r="J21" s="36">
        <f t="shared" si="0"/>
        <v>101.80151887169531</v>
      </c>
      <c r="K21" s="47"/>
      <c r="L21" s="47"/>
      <c r="M21" s="47"/>
    </row>
    <row r="22" spans="1:13" ht="62.25" customHeight="1">
      <c r="A22" s="34" t="s">
        <v>36</v>
      </c>
      <c r="B22" s="37">
        <v>32319</v>
      </c>
      <c r="C22" s="48" t="s">
        <v>37</v>
      </c>
      <c r="D22" s="30"/>
      <c r="E22" s="30"/>
      <c r="F22" s="30"/>
      <c r="G22" s="30"/>
      <c r="H22" s="31" t="e">
        <f t="shared" si="0"/>
        <v>#DIV/0!</v>
      </c>
      <c r="I22" s="31" t="e">
        <f t="shared" si="0"/>
        <v>#DIV/0!</v>
      </c>
      <c r="J22" s="36" t="e">
        <f t="shared" si="0"/>
        <v>#DIV/0!</v>
      </c>
      <c r="K22" s="47"/>
      <c r="L22" s="47"/>
      <c r="M22" s="47"/>
    </row>
    <row r="23" spans="1:13" ht="40.5" customHeight="1">
      <c r="A23" s="34" t="s">
        <v>38</v>
      </c>
      <c r="B23" s="37"/>
      <c r="C23" s="48" t="s">
        <v>39</v>
      </c>
      <c r="D23" s="30">
        <v>39408</v>
      </c>
      <c r="E23" s="30">
        <v>35704</v>
      </c>
      <c r="F23" s="31">
        <v>35026</v>
      </c>
      <c r="G23" s="31">
        <v>35657</v>
      </c>
      <c r="H23" s="31">
        <f t="shared" si="0"/>
        <v>90.600893219650828</v>
      </c>
      <c r="I23" s="31">
        <f t="shared" si="0"/>
        <v>98.101053103293751</v>
      </c>
      <c r="J23" s="36">
        <f t="shared" si="0"/>
        <v>101.80151887169531</v>
      </c>
      <c r="K23" s="47"/>
      <c r="L23" s="47"/>
      <c r="M23" s="47"/>
    </row>
    <row r="24" spans="1:13" s="47" customFormat="1" ht="42.75" customHeight="1">
      <c r="A24" s="34">
        <v>4</v>
      </c>
      <c r="B24" s="37">
        <v>329</v>
      </c>
      <c r="C24" s="49" t="s">
        <v>40</v>
      </c>
      <c r="D24" s="30">
        <v>27961</v>
      </c>
      <c r="E24" s="30">
        <v>25333</v>
      </c>
      <c r="F24" s="31">
        <v>24852</v>
      </c>
      <c r="G24" s="31">
        <v>25300</v>
      </c>
      <c r="H24" s="31">
        <f t="shared" si="0"/>
        <v>90.60119452093987</v>
      </c>
      <c r="I24" s="31">
        <f t="shared" si="0"/>
        <v>98.101290806457968</v>
      </c>
      <c r="J24" s="36">
        <f t="shared" si="0"/>
        <v>101.80267181715756</v>
      </c>
    </row>
    <row r="25" spans="1:13" s="47" customFormat="1" ht="42.75" customHeight="1">
      <c r="A25" s="34" t="s">
        <v>41</v>
      </c>
      <c r="B25" s="37">
        <v>34</v>
      </c>
      <c r="C25" s="38" t="s">
        <v>42</v>
      </c>
      <c r="D25" s="30">
        <v>5184</v>
      </c>
      <c r="E25" s="30">
        <v>4697</v>
      </c>
      <c r="F25" s="31">
        <v>4608</v>
      </c>
      <c r="G25" s="31">
        <v>4691</v>
      </c>
      <c r="H25" s="31">
        <f t="shared" si="0"/>
        <v>90.605709876543202</v>
      </c>
      <c r="I25" s="31">
        <f t="shared" si="0"/>
        <v>98.105173515009582</v>
      </c>
      <c r="J25" s="36">
        <f t="shared" si="0"/>
        <v>101.80121527777777</v>
      </c>
    </row>
    <row r="26" spans="1:13" ht="81" customHeight="1">
      <c r="A26" s="27" t="s">
        <v>43</v>
      </c>
      <c r="B26" s="50"/>
      <c r="C26" s="29" t="s">
        <v>44</v>
      </c>
      <c r="D26" s="51">
        <f>SUM(D27+D28)</f>
        <v>72640</v>
      </c>
      <c r="E26" s="51">
        <f>SUM(E27+E28)</f>
        <v>67390</v>
      </c>
      <c r="F26" s="51">
        <f>SUM(F27+F28)</f>
        <v>66768</v>
      </c>
      <c r="G26" s="51">
        <f>SUM(G27+G28)</f>
        <v>69441</v>
      </c>
      <c r="H26" s="52">
        <f t="shared" si="0"/>
        <v>92.772577092511014</v>
      </c>
      <c r="I26" s="52">
        <f t="shared" si="0"/>
        <v>99.077014393826985</v>
      </c>
      <c r="J26" s="53">
        <f t="shared" si="0"/>
        <v>104.00341480948958</v>
      </c>
      <c r="K26" s="4"/>
    </row>
    <row r="27" spans="1:13" ht="42" customHeight="1">
      <c r="A27" s="34" t="s">
        <v>45</v>
      </c>
      <c r="B27" s="50">
        <v>42.45</v>
      </c>
      <c r="C27" s="54" t="s">
        <v>46</v>
      </c>
      <c r="D27" s="30">
        <v>18998</v>
      </c>
      <c r="E27" s="44">
        <v>18790</v>
      </c>
      <c r="F27" s="40">
        <v>19091</v>
      </c>
      <c r="G27" s="40">
        <v>20905</v>
      </c>
      <c r="H27" s="31">
        <f t="shared" si="0"/>
        <v>98.90514791030634</v>
      </c>
      <c r="I27" s="31">
        <f t="shared" si="0"/>
        <v>101.60191591271955</v>
      </c>
      <c r="J27" s="36">
        <f t="shared" si="0"/>
        <v>109.50185951495467</v>
      </c>
      <c r="K27" s="4"/>
    </row>
    <row r="28" spans="1:13" ht="43.5" customHeight="1" thickBot="1">
      <c r="A28" s="55" t="s">
        <v>47</v>
      </c>
      <c r="B28" s="56">
        <v>3224.3231999999998</v>
      </c>
      <c r="C28" s="57" t="s">
        <v>48</v>
      </c>
      <c r="D28" s="58">
        <v>53642</v>
      </c>
      <c r="E28" s="59">
        <v>48600</v>
      </c>
      <c r="F28" s="59">
        <v>47677</v>
      </c>
      <c r="G28" s="59">
        <v>48536</v>
      </c>
      <c r="H28" s="31">
        <f t="shared" si="0"/>
        <v>90.600648745386081</v>
      </c>
      <c r="I28" s="31">
        <f t="shared" si="0"/>
        <v>98.100823045267489</v>
      </c>
      <c r="J28" s="36">
        <f t="shared" si="0"/>
        <v>101.80170732218889</v>
      </c>
      <c r="K28" s="4"/>
    </row>
    <row r="29" spans="1:13" ht="23.25" customHeight="1">
      <c r="A29" s="4"/>
      <c r="B29" s="39"/>
      <c r="C29" s="39"/>
      <c r="D29" s="4"/>
      <c r="E29" s="4"/>
      <c r="F29" s="39"/>
      <c r="G29" s="4"/>
      <c r="H29" s="4"/>
      <c r="I29" s="4"/>
      <c r="J29" s="4"/>
      <c r="K29" s="4"/>
    </row>
    <row r="32" spans="1:13" ht="22.5">
      <c r="A32" s="60"/>
      <c r="B32" s="61"/>
      <c r="C32" s="62"/>
      <c r="D32" s="4"/>
      <c r="E32" s="4"/>
      <c r="F32" s="4"/>
      <c r="G32" s="4"/>
      <c r="H32" s="4"/>
      <c r="I32" s="4"/>
      <c r="J32" s="4"/>
    </row>
  </sheetData>
  <mergeCells count="10">
    <mergeCell ref="H1:J1"/>
    <mergeCell ref="A7:J7"/>
    <mergeCell ref="A9:C9"/>
    <mergeCell ref="D9:D11"/>
    <mergeCell ref="E9:E11"/>
    <mergeCell ref="F9:F11"/>
    <mergeCell ref="G9:G11"/>
    <mergeCell ref="H9:H11"/>
    <mergeCell ref="I9:I11"/>
    <mergeCell ref="J9:J11"/>
  </mergeCells>
  <hyperlinks>
    <hyperlink ref="C3" r:id="rId1"/>
  </hyperlinks>
  <printOptions horizontalCentered="1" verticalCentered="1"/>
  <pageMargins left="0" right="0" top="0" bottom="0" header="0" footer="0"/>
  <pageSetup paperSize="9" scale="53" orientation="landscape" r:id="rId2"/>
  <headerFooter alignWithMargins="0"/>
  <rowBreaks count="1" manualBreakCount="1">
    <brk id="28" max="16383" man="1"/>
  </rowBreaks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 oš-plan</vt:lpstr>
      <vt:lpstr>' oš-plan'!Podrucje_ispisa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2013-04-15T11:56:48Z</dcterms:created>
  <dcterms:modified xsi:type="dcterms:W3CDTF">2013-04-15T11:57:31Z</dcterms:modified>
</cp:coreProperties>
</file>